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60" windowWidth="20730" windowHeight="11700" activeTab="3"/>
  </bookViews>
  <sheets>
    <sheet name="Instrucciones" sheetId="6" r:id="rId1"/>
    <sheet name="1°" sheetId="1" r:id="rId2"/>
    <sheet name="2°" sheetId="2" r:id="rId3"/>
    <sheet name="3°" sheetId="3" r:id="rId4"/>
    <sheet name="EGMA_MATEMÁTICAS" sheetId="4" r:id="rId5"/>
    <sheet name="EGRA_LENGUAJE" sheetId="5" r:id="rId6"/>
    <sheet name="Hoja1" sheetId="7" r:id="rId7"/>
  </sheets>
  <definedNames>
    <definedName name="_xlnm._FilterDatabase" localSheetId="1" hidden="1">'1°'!$A$3:$BG$35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T4" i="1" l="1"/>
  <c r="AT16" i="1" l="1"/>
  <c r="AT12" i="1"/>
  <c r="AT5" i="1"/>
  <c r="AT6" i="1"/>
  <c r="AT7" i="1"/>
  <c r="AT8" i="1"/>
  <c r="AT9" i="1"/>
  <c r="AT10" i="1"/>
  <c r="AT11" i="1"/>
  <c r="AT13" i="1"/>
  <c r="AT14" i="1"/>
  <c r="AT15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V5" i="1"/>
  <c r="AV6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T37" i="1" l="1"/>
  <c r="BG4" i="3"/>
  <c r="BG5" i="3"/>
  <c r="BG6" i="3"/>
  <c r="BG7" i="3"/>
  <c r="BG8" i="3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33" i="3"/>
  <c r="BE4" i="3"/>
  <c r="BE5" i="3"/>
  <c r="BE6" i="3"/>
  <c r="BE7" i="3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D4" i="3"/>
  <c r="BD5" i="3"/>
  <c r="BD6" i="3"/>
  <c r="BD7" i="3"/>
  <c r="BD8" i="3"/>
  <c r="BD9" i="3"/>
  <c r="BD10" i="3"/>
  <c r="BD11" i="3"/>
  <c r="BD12" i="3"/>
  <c r="BD13" i="3"/>
  <c r="BD14" i="3"/>
  <c r="BD15" i="3"/>
  <c r="BD16" i="3"/>
  <c r="BD17" i="3"/>
  <c r="BD18" i="3"/>
  <c r="BD19" i="3"/>
  <c r="BD20" i="3"/>
  <c r="BC4" i="3"/>
  <c r="BC5" i="3"/>
  <c r="BC6" i="3"/>
  <c r="BC7" i="3"/>
  <c r="BC8" i="3"/>
  <c r="BC9" i="3"/>
  <c r="BC10" i="3"/>
  <c r="BC11" i="3"/>
  <c r="BC12" i="3"/>
  <c r="BC13" i="3"/>
  <c r="BC14" i="3"/>
  <c r="BC15" i="3"/>
  <c r="BC16" i="3"/>
  <c r="BC17" i="3"/>
  <c r="BC18" i="3"/>
  <c r="BC19" i="3"/>
  <c r="BC20" i="3"/>
  <c r="BB4" i="3"/>
  <c r="BB5" i="3"/>
  <c r="BB6" i="3"/>
  <c r="BB7" i="3"/>
  <c r="BB8" i="3"/>
  <c r="BB9" i="3"/>
  <c r="BB10" i="3"/>
  <c r="BB11" i="3"/>
  <c r="BB12" i="3"/>
  <c r="BB13" i="3"/>
  <c r="BB14" i="3"/>
  <c r="BB15" i="3"/>
  <c r="BB16" i="3"/>
  <c r="BB17" i="3"/>
  <c r="BB18" i="3"/>
  <c r="BB19" i="3"/>
  <c r="BB20" i="3"/>
  <c r="BB21" i="3"/>
  <c r="BB22" i="3"/>
  <c r="BB23" i="3"/>
  <c r="BB24" i="3"/>
  <c r="BB25" i="3"/>
  <c r="BB26" i="3"/>
  <c r="BB27" i="3"/>
  <c r="BB28" i="3"/>
  <c r="BB29" i="3"/>
  <c r="BB30" i="3"/>
  <c r="BB31" i="3"/>
  <c r="BB32" i="3"/>
  <c r="BB33" i="3"/>
  <c r="BA4" i="3"/>
  <c r="BA5" i="3"/>
  <c r="BA6" i="3"/>
  <c r="BA7" i="3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AZ4" i="3"/>
  <c r="AZ5" i="3"/>
  <c r="AZ6" i="3"/>
  <c r="AZ7" i="3"/>
  <c r="AZ8" i="3"/>
  <c r="AZ9" i="3"/>
  <c r="AZ10" i="3"/>
  <c r="AZ11" i="3"/>
  <c r="AZ12" i="3"/>
  <c r="AZ13" i="3"/>
  <c r="AZ14" i="3"/>
  <c r="AZ15" i="3"/>
  <c r="AZ16" i="3"/>
  <c r="AZ17" i="3"/>
  <c r="AZ18" i="3"/>
  <c r="AZ19" i="3"/>
  <c r="AZ20" i="3"/>
  <c r="AY4" i="3"/>
  <c r="AY5" i="3"/>
  <c r="AY6" i="3"/>
  <c r="AY7" i="3"/>
  <c r="AY8" i="3"/>
  <c r="AY9" i="3"/>
  <c r="AY10" i="3"/>
  <c r="AY11" i="3"/>
  <c r="AY12" i="3"/>
  <c r="AY13" i="3"/>
  <c r="AY14" i="3"/>
  <c r="AY15" i="3"/>
  <c r="AY16" i="3"/>
  <c r="AY17" i="3"/>
  <c r="AY18" i="3"/>
  <c r="AY19" i="3"/>
  <c r="AY20" i="3"/>
  <c r="BJ4" i="2"/>
  <c r="BJ5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19" i="2"/>
  <c r="BJ20" i="2"/>
  <c r="BJ21" i="2"/>
  <c r="BJ23" i="2"/>
  <c r="BJ24" i="2"/>
  <c r="BJ25" i="2"/>
  <c r="BJ26" i="2"/>
  <c r="BJ29" i="2"/>
  <c r="BJ33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3" i="2"/>
  <c r="BI24" i="2"/>
  <c r="BI25" i="2"/>
  <c r="BI26" i="2"/>
  <c r="BI29" i="2"/>
  <c r="BI33" i="2"/>
  <c r="BH4" i="2"/>
  <c r="BH5" i="2"/>
  <c r="BH6" i="2"/>
  <c r="BH7" i="2"/>
  <c r="BH8" i="2"/>
  <c r="BH9" i="2"/>
  <c r="BH10" i="2"/>
  <c r="BH11" i="2"/>
  <c r="BH12" i="2"/>
  <c r="BH13" i="2"/>
  <c r="BH14" i="2"/>
  <c r="BH15" i="2"/>
  <c r="BH16" i="2"/>
  <c r="BH17" i="2"/>
  <c r="BH18" i="2"/>
  <c r="BH19" i="2"/>
  <c r="BH20" i="2"/>
  <c r="BH21" i="2"/>
  <c r="BH23" i="2"/>
  <c r="BH24" i="2"/>
  <c r="BH25" i="2"/>
  <c r="BH26" i="2"/>
  <c r="BH29" i="2"/>
  <c r="BH33" i="2"/>
  <c r="BG4" i="2"/>
  <c r="BG5" i="2"/>
  <c r="BG6" i="2"/>
  <c r="BG7" i="2"/>
  <c r="BG8" i="2"/>
  <c r="BG9" i="2"/>
  <c r="BG10" i="2"/>
  <c r="BG11" i="2"/>
  <c r="BG12" i="2"/>
  <c r="BG13" i="2"/>
  <c r="BG14" i="2"/>
  <c r="BG15" i="2"/>
  <c r="BG16" i="2"/>
  <c r="BG17" i="2"/>
  <c r="BG18" i="2"/>
  <c r="BG19" i="2"/>
  <c r="BG20" i="2"/>
  <c r="BG21" i="2"/>
  <c r="BG23" i="2"/>
  <c r="BG24" i="2"/>
  <c r="BG25" i="2"/>
  <c r="BG26" i="2"/>
  <c r="BG29" i="2"/>
  <c r="BG33" i="2"/>
  <c r="BF4" i="2"/>
  <c r="BF5" i="2"/>
  <c r="BF6" i="2"/>
  <c r="BF7" i="2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21" i="2"/>
  <c r="BF22" i="2"/>
  <c r="BF23" i="2"/>
  <c r="BF24" i="2"/>
  <c r="BF25" i="2"/>
  <c r="BF26" i="2"/>
  <c r="BF27" i="2"/>
  <c r="BF28" i="2"/>
  <c r="BF29" i="2"/>
  <c r="BF30" i="2"/>
  <c r="BF31" i="2"/>
  <c r="BF32" i="2"/>
  <c r="BF33" i="2"/>
  <c r="BE4" i="2"/>
  <c r="BE5" i="2"/>
  <c r="BE6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D4" i="2"/>
  <c r="BD5" i="2"/>
  <c r="BD6" i="2"/>
  <c r="BD7" i="2"/>
  <c r="BD8" i="2"/>
  <c r="BD9" i="2"/>
  <c r="BD10" i="2"/>
  <c r="BD11" i="2"/>
  <c r="BD12" i="2"/>
  <c r="BD13" i="2"/>
  <c r="BD14" i="2"/>
  <c r="BD15" i="2"/>
  <c r="BD16" i="2"/>
  <c r="BD17" i="2"/>
  <c r="BD18" i="2"/>
  <c r="BD19" i="2"/>
  <c r="BD20" i="2"/>
  <c r="BD21" i="2"/>
  <c r="BD23" i="2"/>
  <c r="BD24" i="2"/>
  <c r="BD25" i="2"/>
  <c r="BD26" i="2"/>
  <c r="BD29" i="2"/>
  <c r="BD33" i="2"/>
  <c r="BC4" i="2"/>
  <c r="BC5" i="2"/>
  <c r="BC6" i="2"/>
  <c r="BC7" i="2"/>
  <c r="BC8" i="2"/>
  <c r="BC9" i="2"/>
  <c r="BC10" i="2"/>
  <c r="BC11" i="2"/>
  <c r="BC12" i="2"/>
  <c r="BC13" i="2"/>
  <c r="BC14" i="2"/>
  <c r="BC15" i="2"/>
  <c r="BC16" i="2"/>
  <c r="BC17" i="2"/>
  <c r="BC18" i="2"/>
  <c r="BC19" i="2"/>
  <c r="BC20" i="2"/>
  <c r="BC21" i="2"/>
  <c r="BC23" i="2"/>
  <c r="BC24" i="2"/>
  <c r="BC25" i="2"/>
  <c r="BC26" i="2"/>
  <c r="BC29" i="2"/>
  <c r="BC33" i="2"/>
  <c r="BB4" i="2"/>
  <c r="BB5" i="2"/>
  <c r="BB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3" i="2"/>
  <c r="BB24" i="2"/>
  <c r="BB25" i="2"/>
  <c r="BB26" i="2"/>
  <c r="BB29" i="2"/>
  <c r="BB33" i="2"/>
  <c r="BA4" i="1"/>
  <c r="BA5" i="1"/>
  <c r="BA6" i="1"/>
  <c r="BA7" i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2" i="1"/>
  <c r="BA24" i="1"/>
  <c r="BA33" i="1"/>
  <c r="AX4" i="1"/>
  <c r="AX5" i="1"/>
  <c r="AX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2" i="1"/>
  <c r="AX23" i="1"/>
  <c r="AX24" i="1"/>
  <c r="AX33" i="1"/>
  <c r="AY4" i="1"/>
  <c r="AY5" i="1"/>
  <c r="AY6" i="1"/>
  <c r="AY7" i="1"/>
  <c r="AY8" i="1"/>
  <c r="AY9" i="1"/>
  <c r="AY10" i="1"/>
  <c r="AY11" i="1"/>
  <c r="AY12" i="1"/>
  <c r="AY13" i="1"/>
  <c r="AY14" i="1"/>
  <c r="AY15" i="1"/>
  <c r="AY16" i="1"/>
  <c r="AY17" i="1"/>
  <c r="AY18" i="1"/>
  <c r="AY19" i="1"/>
  <c r="AY20" i="1"/>
  <c r="AY21" i="1"/>
  <c r="AY22" i="1"/>
  <c r="AY23" i="1"/>
  <c r="AY24" i="1"/>
  <c r="AY25" i="1"/>
  <c r="AY26" i="1"/>
  <c r="AY27" i="1"/>
  <c r="AY28" i="1"/>
  <c r="AY29" i="1"/>
  <c r="AY30" i="1"/>
  <c r="AY31" i="1"/>
  <c r="AY32" i="1"/>
  <c r="AY33" i="1"/>
  <c r="AZ4" i="1"/>
  <c r="AZ5" i="1"/>
  <c r="AZ6" i="1"/>
  <c r="AZ7" i="1"/>
  <c r="AZ8" i="1"/>
  <c r="AZ9" i="1"/>
  <c r="AZ10" i="1"/>
  <c r="AZ11" i="1"/>
  <c r="AZ12" i="1"/>
  <c r="AZ13" i="1"/>
  <c r="AZ14" i="1"/>
  <c r="AZ15" i="1"/>
  <c r="AZ16" i="1"/>
  <c r="AZ17" i="1"/>
  <c r="AZ18" i="1"/>
  <c r="AZ19" i="1"/>
  <c r="AZ20" i="1"/>
  <c r="AZ21" i="1"/>
  <c r="AZ22" i="1"/>
  <c r="AZ23" i="1"/>
  <c r="AZ24" i="1"/>
  <c r="AZ25" i="1"/>
  <c r="AZ26" i="1"/>
  <c r="AZ27" i="1"/>
  <c r="AZ28" i="1"/>
  <c r="AZ29" i="1"/>
  <c r="AZ30" i="1"/>
  <c r="AZ31" i="1"/>
  <c r="AZ32" i="1"/>
  <c r="AZ33" i="1"/>
  <c r="AF37" i="1"/>
  <c r="AY26" i="3"/>
  <c r="BC5" i="1"/>
  <c r="BC6" i="1"/>
  <c r="BC7" i="1"/>
  <c r="BC8" i="1"/>
  <c r="BC9" i="1"/>
  <c r="BC10" i="1"/>
  <c r="BC11" i="1"/>
  <c r="BC12" i="1"/>
  <c r="BC13" i="1"/>
  <c r="BC14" i="1"/>
  <c r="BC15" i="1"/>
  <c r="BC16" i="1"/>
  <c r="BC17" i="1"/>
  <c r="BC18" i="1"/>
  <c r="BC19" i="1"/>
  <c r="BC20" i="1"/>
  <c r="BC21" i="1"/>
  <c r="BC22" i="1"/>
  <c r="BC23" i="1"/>
  <c r="BC24" i="1"/>
  <c r="BC25" i="1"/>
  <c r="BC26" i="1"/>
  <c r="BC27" i="1"/>
  <c r="BC28" i="1"/>
  <c r="BC29" i="1"/>
  <c r="BC30" i="1"/>
  <c r="BC31" i="1"/>
  <c r="BC32" i="1"/>
  <c r="BC33" i="1"/>
  <c r="BA20" i="1"/>
  <c r="BA21" i="1"/>
  <c r="BA23" i="1"/>
  <c r="BA25" i="1"/>
  <c r="BA26" i="1"/>
  <c r="BA27" i="1"/>
  <c r="BA28" i="1"/>
  <c r="BA29" i="1"/>
  <c r="BA30" i="1"/>
  <c r="BA31" i="1"/>
  <c r="BA32" i="1"/>
  <c r="AX20" i="1"/>
  <c r="AX21" i="1"/>
  <c r="AX25" i="1"/>
  <c r="AX26" i="1"/>
  <c r="AX27" i="1"/>
  <c r="AX28" i="1"/>
  <c r="AX29" i="1"/>
  <c r="AX30" i="1"/>
  <c r="AX31" i="1"/>
  <c r="AX32" i="1"/>
  <c r="AU5" i="1"/>
  <c r="AU6" i="1"/>
  <c r="AU7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BC4" i="1"/>
  <c r="AV4" i="1"/>
  <c r="AV37" i="1" s="1"/>
  <c r="AU4" i="1"/>
  <c r="BJ22" i="2"/>
  <c r="BJ27" i="2"/>
  <c r="BJ28" i="2"/>
  <c r="BJ30" i="2"/>
  <c r="BJ31" i="2"/>
  <c r="BJ32" i="2"/>
  <c r="BI22" i="2"/>
  <c r="BI27" i="2"/>
  <c r="BI28" i="2"/>
  <c r="BI30" i="2"/>
  <c r="BI31" i="2"/>
  <c r="BI32" i="2"/>
  <c r="BH22" i="2"/>
  <c r="BH27" i="2"/>
  <c r="BH28" i="2"/>
  <c r="BH30" i="2"/>
  <c r="BH31" i="2"/>
  <c r="BH32" i="2"/>
  <c r="BG22" i="2"/>
  <c r="BG27" i="2"/>
  <c r="BG28" i="2"/>
  <c r="BG30" i="2"/>
  <c r="BG31" i="2"/>
  <c r="BG32" i="2"/>
  <c r="BD22" i="2"/>
  <c r="BD27" i="2"/>
  <c r="BD28" i="2"/>
  <c r="BD30" i="2"/>
  <c r="BD31" i="2"/>
  <c r="BD32" i="2"/>
  <c r="BC22" i="2"/>
  <c r="BC27" i="2"/>
  <c r="BC28" i="2"/>
  <c r="BC30" i="2"/>
  <c r="BC31" i="2"/>
  <c r="BC32" i="2"/>
  <c r="BB22" i="2"/>
  <c r="BB27" i="2"/>
  <c r="BB28" i="2"/>
  <c r="BB30" i="2"/>
  <c r="BB31" i="2"/>
  <c r="BB32" i="2"/>
  <c r="BF4" i="3"/>
  <c r="BF37" i="3" s="1"/>
  <c r="BF5" i="3"/>
  <c r="BF6" i="3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F32" i="3"/>
  <c r="BF33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D21" i="3"/>
  <c r="BD22" i="3"/>
  <c r="BD23" i="3"/>
  <c r="BD24" i="3"/>
  <c r="BD25" i="3"/>
  <c r="BD26" i="3"/>
  <c r="BD27" i="3"/>
  <c r="BD28" i="3"/>
  <c r="BD29" i="3"/>
  <c r="BD30" i="3"/>
  <c r="BD31" i="3"/>
  <c r="BD32" i="3"/>
  <c r="BD33" i="3"/>
  <c r="BC21" i="3"/>
  <c r="BC22" i="3"/>
  <c r="BC23" i="3"/>
  <c r="BC24" i="3"/>
  <c r="BC25" i="3"/>
  <c r="BC26" i="3"/>
  <c r="BC27" i="3"/>
  <c r="BC28" i="3"/>
  <c r="BC29" i="3"/>
  <c r="BC30" i="3"/>
  <c r="BC31" i="3"/>
  <c r="BC32" i="3"/>
  <c r="BC33" i="3"/>
  <c r="AZ21" i="3"/>
  <c r="AZ22" i="3"/>
  <c r="AZ23" i="3"/>
  <c r="AZ24" i="3"/>
  <c r="AZ25" i="3"/>
  <c r="AZ26" i="3"/>
  <c r="AZ27" i="3"/>
  <c r="AZ28" i="3"/>
  <c r="AZ29" i="3"/>
  <c r="AZ30" i="3"/>
  <c r="AZ31" i="3"/>
  <c r="AZ32" i="3"/>
  <c r="AZ33" i="3"/>
  <c r="AY21" i="3"/>
  <c r="AY22" i="3"/>
  <c r="AY23" i="3"/>
  <c r="AY24" i="3"/>
  <c r="AY25" i="3"/>
  <c r="AY27" i="3"/>
  <c r="AY28" i="3"/>
  <c r="AY29" i="3"/>
  <c r="AY30" i="3"/>
  <c r="AY31" i="3"/>
  <c r="AY32" i="3"/>
  <c r="AY33" i="3"/>
  <c r="AC37" i="3"/>
  <c r="P37" i="3"/>
  <c r="Q37" i="3"/>
  <c r="R37" i="3"/>
  <c r="U37" i="3"/>
  <c r="W37" i="3"/>
  <c r="Y37" i="3"/>
  <c r="Z37" i="3"/>
  <c r="AE37" i="3"/>
  <c r="AH37" i="3"/>
  <c r="AJ37" i="3"/>
  <c r="AM37" i="3"/>
  <c r="AO37" i="3"/>
  <c r="AR37" i="3"/>
  <c r="AU37" i="3"/>
  <c r="M37" i="3"/>
  <c r="P37" i="2"/>
  <c r="Q37" i="2"/>
  <c r="T37" i="2"/>
  <c r="U37" i="2"/>
  <c r="V37" i="2"/>
  <c r="Y37" i="2"/>
  <c r="AA37" i="2"/>
  <c r="AC37" i="2"/>
  <c r="AD37" i="2"/>
  <c r="AG37" i="2"/>
  <c r="AI37" i="2"/>
  <c r="AL37" i="2"/>
  <c r="AN37" i="2"/>
  <c r="AQ37" i="2"/>
  <c r="AS37" i="2"/>
  <c r="AV37" i="2"/>
  <c r="AX37" i="2"/>
  <c r="M37" i="2"/>
  <c r="M37" i="1"/>
  <c r="AG37" i="1"/>
  <c r="Q37" i="1"/>
  <c r="T37" i="1"/>
  <c r="U37" i="1"/>
  <c r="X37" i="1"/>
  <c r="Y37" i="1"/>
  <c r="AB37" i="1"/>
  <c r="AD37" i="1"/>
  <c r="AJ37" i="1"/>
  <c r="AL37" i="1"/>
  <c r="AO37" i="1"/>
  <c r="AR37" i="1"/>
  <c r="P37" i="1"/>
  <c r="N11" i="1"/>
  <c r="AP33" i="3"/>
  <c r="AK33" i="3"/>
  <c r="AF33" i="3"/>
  <c r="AA33" i="3"/>
  <c r="S33" i="3"/>
  <c r="N33" i="3"/>
  <c r="AP32" i="3"/>
  <c r="AK32" i="3"/>
  <c r="AF32" i="3"/>
  <c r="AA32" i="3"/>
  <c r="S32" i="3"/>
  <c r="N32" i="3"/>
  <c r="AP31" i="3"/>
  <c r="AK31" i="3"/>
  <c r="AF31" i="3"/>
  <c r="AA31" i="3"/>
  <c r="S31" i="3"/>
  <c r="N31" i="3"/>
  <c r="AP30" i="3"/>
  <c r="AK30" i="3"/>
  <c r="AF30" i="3"/>
  <c r="AA30" i="3"/>
  <c r="S30" i="3"/>
  <c r="N30" i="3"/>
  <c r="AP29" i="3"/>
  <c r="AK29" i="3"/>
  <c r="AF29" i="3"/>
  <c r="AA29" i="3"/>
  <c r="S29" i="3"/>
  <c r="N29" i="3"/>
  <c r="AP28" i="3"/>
  <c r="AK28" i="3"/>
  <c r="AF28" i="3"/>
  <c r="AA28" i="3"/>
  <c r="S28" i="3"/>
  <c r="N28" i="3"/>
  <c r="AP27" i="3"/>
  <c r="AK27" i="3"/>
  <c r="AF27" i="3"/>
  <c r="AA27" i="3"/>
  <c r="S27" i="3"/>
  <c r="N27" i="3"/>
  <c r="AP26" i="3"/>
  <c r="AK26" i="3"/>
  <c r="AF26" i="3"/>
  <c r="AA26" i="3"/>
  <c r="S26" i="3"/>
  <c r="N26" i="3"/>
  <c r="AP25" i="3"/>
  <c r="AK25" i="3"/>
  <c r="AF25" i="3"/>
  <c r="AA25" i="3"/>
  <c r="S25" i="3"/>
  <c r="N25" i="3"/>
  <c r="AP24" i="3"/>
  <c r="AK24" i="3"/>
  <c r="AF24" i="3"/>
  <c r="AA24" i="3"/>
  <c r="S24" i="3"/>
  <c r="N24" i="3"/>
  <c r="AP23" i="3"/>
  <c r="AK23" i="3"/>
  <c r="AF23" i="3"/>
  <c r="AA23" i="3"/>
  <c r="S23" i="3"/>
  <c r="N23" i="3"/>
  <c r="AP22" i="3"/>
  <c r="AK22" i="3"/>
  <c r="AF22" i="3"/>
  <c r="AA22" i="3"/>
  <c r="S22" i="3"/>
  <c r="N22" i="3"/>
  <c r="AP21" i="3"/>
  <c r="AK21" i="3"/>
  <c r="AF21" i="3"/>
  <c r="AA21" i="3"/>
  <c r="S21" i="3"/>
  <c r="N21" i="3"/>
  <c r="AP20" i="3"/>
  <c r="AK20" i="3"/>
  <c r="AF20" i="3"/>
  <c r="AA20" i="3"/>
  <c r="S20" i="3"/>
  <c r="N20" i="3"/>
  <c r="AP19" i="3"/>
  <c r="AK19" i="3"/>
  <c r="AF19" i="3"/>
  <c r="AA19" i="3"/>
  <c r="S19" i="3"/>
  <c r="N19" i="3"/>
  <c r="AP18" i="3"/>
  <c r="AK18" i="3"/>
  <c r="AF18" i="3"/>
  <c r="AA18" i="3"/>
  <c r="S18" i="3"/>
  <c r="N18" i="3"/>
  <c r="AP17" i="3"/>
  <c r="AK17" i="3"/>
  <c r="AF17" i="3"/>
  <c r="AA17" i="3"/>
  <c r="S17" i="3"/>
  <c r="N17" i="3"/>
  <c r="AP16" i="3"/>
  <c r="AK16" i="3"/>
  <c r="AF16" i="3"/>
  <c r="AA16" i="3"/>
  <c r="S16" i="3"/>
  <c r="N16" i="3"/>
  <c r="AP15" i="3"/>
  <c r="AK15" i="3"/>
  <c r="AF15" i="3"/>
  <c r="AA15" i="3"/>
  <c r="S15" i="3"/>
  <c r="N15" i="3"/>
  <c r="AP14" i="3"/>
  <c r="AK14" i="3"/>
  <c r="AF14" i="3"/>
  <c r="AA14" i="3"/>
  <c r="S14" i="3"/>
  <c r="N14" i="3"/>
  <c r="AP13" i="3"/>
  <c r="AK13" i="3"/>
  <c r="AF13" i="3"/>
  <c r="AA13" i="3"/>
  <c r="S13" i="3"/>
  <c r="N13" i="3"/>
  <c r="AP12" i="3"/>
  <c r="AK12" i="3"/>
  <c r="AF12" i="3"/>
  <c r="AA12" i="3"/>
  <c r="S12" i="3"/>
  <c r="N12" i="3"/>
  <c r="AP11" i="3"/>
  <c r="AK11" i="3"/>
  <c r="AF11" i="3"/>
  <c r="AA11" i="3"/>
  <c r="S11" i="3"/>
  <c r="N11" i="3"/>
  <c r="AP10" i="3"/>
  <c r="AK10" i="3"/>
  <c r="AF10" i="3"/>
  <c r="AA10" i="3"/>
  <c r="S10" i="3"/>
  <c r="N10" i="3"/>
  <c r="AP9" i="3"/>
  <c r="AK9" i="3"/>
  <c r="AF9" i="3"/>
  <c r="AA9" i="3"/>
  <c r="S9" i="3"/>
  <c r="N9" i="3"/>
  <c r="AP8" i="3"/>
  <c r="AK8" i="3"/>
  <c r="AF8" i="3"/>
  <c r="AA8" i="3"/>
  <c r="S8" i="3"/>
  <c r="N8" i="3"/>
  <c r="AP7" i="3"/>
  <c r="AK7" i="3"/>
  <c r="AF7" i="3"/>
  <c r="AA7" i="3"/>
  <c r="S7" i="3"/>
  <c r="N7" i="3"/>
  <c r="AP6" i="3"/>
  <c r="AK6" i="3"/>
  <c r="AF6" i="3"/>
  <c r="AA6" i="3"/>
  <c r="S6" i="3"/>
  <c r="N6" i="3"/>
  <c r="AP5" i="3"/>
  <c r="AK5" i="3"/>
  <c r="AF5" i="3"/>
  <c r="AA5" i="3"/>
  <c r="S5" i="3"/>
  <c r="N5" i="3"/>
  <c r="AP4" i="3"/>
  <c r="AK4" i="3"/>
  <c r="AF4" i="3"/>
  <c r="AA4" i="3"/>
  <c r="S4" i="3"/>
  <c r="N4" i="3"/>
  <c r="BK33" i="2"/>
  <c r="AT33" i="2"/>
  <c r="AO33" i="2"/>
  <c r="AJ33" i="2"/>
  <c r="AE33" i="2"/>
  <c r="W33" i="2"/>
  <c r="R33" i="2"/>
  <c r="N33" i="2"/>
  <c r="BK32" i="2"/>
  <c r="AT32" i="2"/>
  <c r="AO32" i="2"/>
  <c r="AJ32" i="2"/>
  <c r="AE32" i="2"/>
  <c r="W32" i="2"/>
  <c r="R32" i="2"/>
  <c r="N32" i="2"/>
  <c r="BK31" i="2"/>
  <c r="AT31" i="2"/>
  <c r="AO31" i="2"/>
  <c r="AJ31" i="2"/>
  <c r="AE31" i="2"/>
  <c r="W31" i="2"/>
  <c r="R31" i="2"/>
  <c r="N31" i="2"/>
  <c r="BK30" i="2"/>
  <c r="AT30" i="2"/>
  <c r="AO30" i="2"/>
  <c r="AJ30" i="2"/>
  <c r="AE30" i="2"/>
  <c r="W30" i="2"/>
  <c r="R30" i="2"/>
  <c r="N30" i="2"/>
  <c r="BK29" i="2"/>
  <c r="AT29" i="2"/>
  <c r="AO29" i="2"/>
  <c r="AJ29" i="2"/>
  <c r="AE29" i="2"/>
  <c r="W29" i="2"/>
  <c r="R29" i="2"/>
  <c r="N29" i="2"/>
  <c r="BK28" i="2"/>
  <c r="AT28" i="2"/>
  <c r="AO28" i="2"/>
  <c r="AJ28" i="2"/>
  <c r="AE28" i="2"/>
  <c r="W28" i="2"/>
  <c r="R28" i="2"/>
  <c r="N28" i="2"/>
  <c r="BK27" i="2"/>
  <c r="AT27" i="2"/>
  <c r="AO27" i="2"/>
  <c r="AJ27" i="2"/>
  <c r="AE27" i="2"/>
  <c r="W27" i="2"/>
  <c r="R27" i="2"/>
  <c r="N27" i="2"/>
  <c r="BK26" i="2"/>
  <c r="AT26" i="2"/>
  <c r="AO26" i="2"/>
  <c r="AJ26" i="2"/>
  <c r="AE26" i="2"/>
  <c r="W26" i="2"/>
  <c r="R26" i="2"/>
  <c r="N26" i="2"/>
  <c r="BK25" i="2"/>
  <c r="AT25" i="2"/>
  <c r="AO25" i="2"/>
  <c r="AJ25" i="2"/>
  <c r="AE25" i="2"/>
  <c r="W25" i="2"/>
  <c r="R25" i="2"/>
  <c r="N25" i="2"/>
  <c r="BK24" i="2"/>
  <c r="AT24" i="2"/>
  <c r="AO24" i="2"/>
  <c r="AJ24" i="2"/>
  <c r="AE24" i="2"/>
  <c r="W24" i="2"/>
  <c r="R24" i="2"/>
  <c r="N24" i="2"/>
  <c r="BK23" i="2"/>
  <c r="AT23" i="2"/>
  <c r="AO23" i="2"/>
  <c r="AJ23" i="2"/>
  <c r="AE23" i="2"/>
  <c r="W23" i="2"/>
  <c r="R23" i="2"/>
  <c r="N23" i="2"/>
  <c r="BK22" i="2"/>
  <c r="AT22" i="2"/>
  <c r="AO22" i="2"/>
  <c r="AJ22" i="2"/>
  <c r="AE22" i="2"/>
  <c r="W22" i="2"/>
  <c r="R22" i="2"/>
  <c r="N22" i="2"/>
  <c r="BK21" i="2"/>
  <c r="AT21" i="2"/>
  <c r="AO21" i="2"/>
  <c r="AJ21" i="2"/>
  <c r="AE21" i="2"/>
  <c r="W21" i="2"/>
  <c r="R21" i="2"/>
  <c r="N21" i="2"/>
  <c r="BK20" i="2"/>
  <c r="AT20" i="2"/>
  <c r="AO20" i="2"/>
  <c r="AJ20" i="2"/>
  <c r="AE20" i="2"/>
  <c r="W20" i="2"/>
  <c r="R20" i="2"/>
  <c r="N20" i="2"/>
  <c r="BK19" i="2"/>
  <c r="AT19" i="2"/>
  <c r="AO19" i="2"/>
  <c r="AJ19" i="2"/>
  <c r="AE19" i="2"/>
  <c r="W19" i="2"/>
  <c r="R19" i="2"/>
  <c r="N19" i="2"/>
  <c r="BK18" i="2"/>
  <c r="AT18" i="2"/>
  <c r="AO18" i="2"/>
  <c r="AJ18" i="2"/>
  <c r="AE18" i="2"/>
  <c r="W18" i="2"/>
  <c r="R18" i="2"/>
  <c r="N18" i="2"/>
  <c r="BK17" i="2"/>
  <c r="AT17" i="2"/>
  <c r="AO17" i="2"/>
  <c r="AJ17" i="2"/>
  <c r="AE17" i="2"/>
  <c r="W17" i="2"/>
  <c r="R17" i="2"/>
  <c r="N17" i="2"/>
  <c r="BK16" i="2"/>
  <c r="AT16" i="2"/>
  <c r="AO16" i="2"/>
  <c r="AJ16" i="2"/>
  <c r="AE16" i="2"/>
  <c r="W16" i="2"/>
  <c r="R16" i="2"/>
  <c r="N16" i="2"/>
  <c r="BK15" i="2"/>
  <c r="AT15" i="2"/>
  <c r="AO15" i="2"/>
  <c r="AJ15" i="2"/>
  <c r="AE15" i="2"/>
  <c r="W15" i="2"/>
  <c r="R15" i="2"/>
  <c r="N15" i="2"/>
  <c r="BK14" i="2"/>
  <c r="AT14" i="2"/>
  <c r="AO14" i="2"/>
  <c r="AJ14" i="2"/>
  <c r="AE14" i="2"/>
  <c r="W14" i="2"/>
  <c r="R14" i="2"/>
  <c r="N14" i="2"/>
  <c r="BK13" i="2"/>
  <c r="AT13" i="2"/>
  <c r="AO13" i="2"/>
  <c r="AJ13" i="2"/>
  <c r="AE13" i="2"/>
  <c r="W13" i="2"/>
  <c r="R13" i="2"/>
  <c r="N13" i="2"/>
  <c r="BK12" i="2"/>
  <c r="AT12" i="2"/>
  <c r="AO12" i="2"/>
  <c r="AJ12" i="2"/>
  <c r="AE12" i="2"/>
  <c r="W12" i="2"/>
  <c r="R12" i="2"/>
  <c r="N12" i="2"/>
  <c r="BK11" i="2"/>
  <c r="AT11" i="2"/>
  <c r="AO11" i="2"/>
  <c r="AJ11" i="2"/>
  <c r="AE11" i="2"/>
  <c r="W11" i="2"/>
  <c r="R11" i="2"/>
  <c r="N11" i="2"/>
  <c r="BK10" i="2"/>
  <c r="AT10" i="2"/>
  <c r="AO10" i="2"/>
  <c r="AJ10" i="2"/>
  <c r="AE10" i="2"/>
  <c r="W10" i="2"/>
  <c r="R10" i="2"/>
  <c r="N10" i="2"/>
  <c r="BK9" i="2"/>
  <c r="AT9" i="2"/>
  <c r="AO9" i="2"/>
  <c r="AJ9" i="2"/>
  <c r="AE9" i="2"/>
  <c r="W9" i="2"/>
  <c r="R9" i="2"/>
  <c r="N9" i="2"/>
  <c r="BK8" i="2"/>
  <c r="AT8" i="2"/>
  <c r="AO8" i="2"/>
  <c r="AJ8" i="2"/>
  <c r="AE8" i="2"/>
  <c r="W8" i="2"/>
  <c r="R8" i="2"/>
  <c r="N8" i="2"/>
  <c r="BK7" i="2"/>
  <c r="AT7" i="2"/>
  <c r="AO7" i="2"/>
  <c r="AJ7" i="2"/>
  <c r="AE7" i="2"/>
  <c r="W7" i="2"/>
  <c r="R7" i="2"/>
  <c r="N7" i="2"/>
  <c r="BK6" i="2"/>
  <c r="AT6" i="2"/>
  <c r="AO6" i="2"/>
  <c r="AJ6" i="2"/>
  <c r="AE6" i="2"/>
  <c r="W6" i="2"/>
  <c r="R6" i="2"/>
  <c r="N6" i="2"/>
  <c r="BK5" i="2"/>
  <c r="AT5" i="2"/>
  <c r="AO5" i="2"/>
  <c r="AJ5" i="2"/>
  <c r="AE5" i="2"/>
  <c r="W5" i="2"/>
  <c r="R5" i="2"/>
  <c r="N5" i="2"/>
  <c r="BK4" i="2"/>
  <c r="AT4" i="2"/>
  <c r="AT37" i="2" s="1"/>
  <c r="AO4" i="2"/>
  <c r="AJ4" i="2"/>
  <c r="AE4" i="2"/>
  <c r="AE37" i="2" s="1"/>
  <c r="W4" i="2"/>
  <c r="R4" i="2"/>
  <c r="N4" i="2"/>
  <c r="BE33" i="1"/>
  <c r="AM33" i="1"/>
  <c r="AH33" i="1"/>
  <c r="Z33" i="1"/>
  <c r="V33" i="1"/>
  <c r="R33" i="1"/>
  <c r="N33" i="1"/>
  <c r="BE32" i="1"/>
  <c r="AM32" i="1"/>
  <c r="AH32" i="1"/>
  <c r="Z32" i="1"/>
  <c r="V32" i="1"/>
  <c r="R32" i="1"/>
  <c r="N32" i="1"/>
  <c r="BE31" i="1"/>
  <c r="AM31" i="1"/>
  <c r="AH31" i="1"/>
  <c r="Z31" i="1"/>
  <c r="V31" i="1"/>
  <c r="R31" i="1"/>
  <c r="N31" i="1"/>
  <c r="BE30" i="1"/>
  <c r="AM30" i="1"/>
  <c r="AH30" i="1"/>
  <c r="Z30" i="1"/>
  <c r="V30" i="1"/>
  <c r="R30" i="1"/>
  <c r="N30" i="1"/>
  <c r="BE29" i="1"/>
  <c r="AM29" i="1"/>
  <c r="AH29" i="1"/>
  <c r="Z29" i="1"/>
  <c r="V29" i="1"/>
  <c r="R29" i="1"/>
  <c r="N29" i="1"/>
  <c r="BE28" i="1"/>
  <c r="AM28" i="1"/>
  <c r="AH28" i="1"/>
  <c r="Z28" i="1"/>
  <c r="V28" i="1"/>
  <c r="R28" i="1"/>
  <c r="N28" i="1"/>
  <c r="BE27" i="1"/>
  <c r="AM27" i="1"/>
  <c r="AH27" i="1"/>
  <c r="Z27" i="1"/>
  <c r="V27" i="1"/>
  <c r="R27" i="1"/>
  <c r="N27" i="1"/>
  <c r="BE26" i="1"/>
  <c r="AM26" i="1"/>
  <c r="AH26" i="1"/>
  <c r="Z26" i="1"/>
  <c r="V26" i="1"/>
  <c r="R26" i="1"/>
  <c r="N26" i="1"/>
  <c r="BE25" i="1"/>
  <c r="AM25" i="1"/>
  <c r="AH25" i="1"/>
  <c r="Z25" i="1"/>
  <c r="V25" i="1"/>
  <c r="R25" i="1"/>
  <c r="N25" i="1"/>
  <c r="BE24" i="1"/>
  <c r="AM24" i="1"/>
  <c r="AH24" i="1"/>
  <c r="Z24" i="1"/>
  <c r="V24" i="1"/>
  <c r="R24" i="1"/>
  <c r="N24" i="1"/>
  <c r="BE23" i="1"/>
  <c r="AM23" i="1"/>
  <c r="AH23" i="1"/>
  <c r="Z23" i="1"/>
  <c r="V23" i="1"/>
  <c r="R23" i="1"/>
  <c r="N23" i="1"/>
  <c r="BE22" i="1"/>
  <c r="AM22" i="1"/>
  <c r="AH22" i="1"/>
  <c r="Z22" i="1"/>
  <c r="V22" i="1"/>
  <c r="R22" i="1"/>
  <c r="N22" i="1"/>
  <c r="BE21" i="1"/>
  <c r="AM21" i="1"/>
  <c r="AH21" i="1"/>
  <c r="Z21" i="1"/>
  <c r="V21" i="1"/>
  <c r="R21" i="1"/>
  <c r="N21" i="1"/>
  <c r="BE20" i="1"/>
  <c r="AM20" i="1"/>
  <c r="AH20" i="1"/>
  <c r="Z20" i="1"/>
  <c r="V20" i="1"/>
  <c r="R20" i="1"/>
  <c r="N20" i="1"/>
  <c r="BE19" i="1"/>
  <c r="AM19" i="1"/>
  <c r="AH19" i="1"/>
  <c r="Z19" i="1"/>
  <c r="V19" i="1"/>
  <c r="R19" i="1"/>
  <c r="N19" i="1"/>
  <c r="BE18" i="1"/>
  <c r="AM18" i="1"/>
  <c r="AH18" i="1"/>
  <c r="Z18" i="1"/>
  <c r="V18" i="1"/>
  <c r="R18" i="1"/>
  <c r="N18" i="1"/>
  <c r="BE17" i="1"/>
  <c r="AM17" i="1"/>
  <c r="AH17" i="1"/>
  <c r="Z17" i="1"/>
  <c r="V17" i="1"/>
  <c r="R17" i="1"/>
  <c r="N17" i="1"/>
  <c r="BE16" i="1"/>
  <c r="AM16" i="1"/>
  <c r="AH16" i="1"/>
  <c r="Z16" i="1"/>
  <c r="V16" i="1"/>
  <c r="R16" i="1"/>
  <c r="N16" i="1"/>
  <c r="BE15" i="1"/>
  <c r="AM15" i="1"/>
  <c r="AH15" i="1"/>
  <c r="Z15" i="1"/>
  <c r="V15" i="1"/>
  <c r="R15" i="1"/>
  <c r="N15" i="1"/>
  <c r="BE14" i="1"/>
  <c r="AM14" i="1"/>
  <c r="AH14" i="1"/>
  <c r="Z14" i="1"/>
  <c r="V14" i="1"/>
  <c r="R14" i="1"/>
  <c r="N14" i="1"/>
  <c r="BE13" i="1"/>
  <c r="AM13" i="1"/>
  <c r="AH13" i="1"/>
  <c r="Z13" i="1"/>
  <c r="V13" i="1"/>
  <c r="R13" i="1"/>
  <c r="N13" i="1"/>
  <c r="BE12" i="1"/>
  <c r="AM12" i="1"/>
  <c r="AH12" i="1"/>
  <c r="Z12" i="1"/>
  <c r="V12" i="1"/>
  <c r="R12" i="1"/>
  <c r="N12" i="1"/>
  <c r="BE11" i="1"/>
  <c r="AM11" i="1"/>
  <c r="AH11" i="1"/>
  <c r="Z11" i="1"/>
  <c r="V11" i="1"/>
  <c r="R11" i="1"/>
  <c r="BE10" i="1"/>
  <c r="AM10" i="1"/>
  <c r="AH10" i="1"/>
  <c r="Z10" i="1"/>
  <c r="V10" i="1"/>
  <c r="R10" i="1"/>
  <c r="N10" i="1"/>
  <c r="BE9" i="1"/>
  <c r="AM9" i="1"/>
  <c r="AH9" i="1"/>
  <c r="Z9" i="1"/>
  <c r="V9" i="1"/>
  <c r="R9" i="1"/>
  <c r="N9" i="1"/>
  <c r="BE8" i="1"/>
  <c r="AM8" i="1"/>
  <c r="AH8" i="1"/>
  <c r="Z8" i="1"/>
  <c r="V8" i="1"/>
  <c r="R8" i="1"/>
  <c r="N8" i="1"/>
  <c r="BE7" i="1"/>
  <c r="AM7" i="1"/>
  <c r="AH7" i="1"/>
  <c r="Z7" i="1"/>
  <c r="V7" i="1"/>
  <c r="R7" i="1"/>
  <c r="N7" i="1"/>
  <c r="BE6" i="1"/>
  <c r="AM6" i="1"/>
  <c r="AH6" i="1"/>
  <c r="Z6" i="1"/>
  <c r="V6" i="1"/>
  <c r="R6" i="1"/>
  <c r="N6" i="1"/>
  <c r="BE5" i="1"/>
  <c r="AM5" i="1"/>
  <c r="AH5" i="1"/>
  <c r="Z5" i="1"/>
  <c r="V5" i="1"/>
  <c r="R5" i="1"/>
  <c r="N5" i="1"/>
  <c r="BE4" i="1"/>
  <c r="AM4" i="1"/>
  <c r="AH4" i="1"/>
  <c r="Z4" i="1"/>
  <c r="V4" i="1"/>
  <c r="R4" i="1"/>
  <c r="N4" i="1"/>
  <c r="AF37" i="3" l="1"/>
  <c r="AO37" i="2"/>
  <c r="AJ37" i="2"/>
  <c r="W37" i="2"/>
  <c r="S37" i="3"/>
  <c r="BA37" i="3"/>
  <c r="BK37" i="2"/>
  <c r="BG37" i="3"/>
  <c r="BE37" i="2"/>
  <c r="N37" i="2"/>
  <c r="N37" i="3"/>
  <c r="AK37" i="3"/>
  <c r="R37" i="2"/>
  <c r="AA37" i="3"/>
  <c r="AP37" i="3"/>
  <c r="AY37" i="3"/>
  <c r="BC37" i="3"/>
  <c r="BE37" i="3"/>
  <c r="BC37" i="2"/>
  <c r="BF37" i="2"/>
  <c r="BJ37" i="2"/>
  <c r="AZ37" i="3"/>
  <c r="BD37" i="3"/>
  <c r="BG37" i="2"/>
  <c r="BI37" i="2"/>
  <c r="BB37" i="2"/>
  <c r="BD37" i="2"/>
  <c r="BB37" i="3"/>
  <c r="AU37" i="1"/>
  <c r="Z37" i="1"/>
  <c r="BC37" i="1"/>
  <c r="N37" i="1"/>
  <c r="AH37" i="1"/>
  <c r="R37" i="1"/>
  <c r="AM37" i="1"/>
  <c r="V37" i="1"/>
  <c r="BE37" i="1"/>
  <c r="AY37" i="1"/>
  <c r="AX37" i="1"/>
  <c r="AZ37" i="1"/>
  <c r="BA37" i="1"/>
  <c r="BH37" i="2"/>
</calcChain>
</file>

<file path=xl/sharedStrings.xml><?xml version="1.0" encoding="utf-8"?>
<sst xmlns="http://schemas.openxmlformats.org/spreadsheetml/2006/main" count="1927" uniqueCount="274">
  <si>
    <t>EGRA</t>
  </si>
  <si>
    <t>EGMA</t>
  </si>
  <si>
    <t>Grado</t>
  </si>
  <si>
    <t>Grupo</t>
  </si>
  <si>
    <t>Nº de Alumnos en el Grupo</t>
  </si>
  <si>
    <t>Jornada (M o T)</t>
  </si>
  <si>
    <t xml:space="preserve">Hora de Inicio prueba </t>
  </si>
  <si>
    <t>Hora de finalizacion prueba</t>
  </si>
  <si>
    <t>Sección 1: Conocimiento del nombre de las letras</t>
  </si>
  <si>
    <t>Tiempo que le quedó (no escribir)</t>
  </si>
  <si>
    <t>Prueba interrumpida (SI o NO)</t>
  </si>
  <si>
    <t>Genero (F o M)</t>
  </si>
  <si>
    <t>Sección 2: Identificación del sonido inicial</t>
  </si>
  <si>
    <t>Items correctos</t>
  </si>
  <si>
    <t>Ejercicio 1: Identificación de números</t>
  </si>
  <si>
    <t>Ejercicio 2: Comparación de números</t>
  </si>
  <si>
    <t>Ejercicio 4: Sumas nivel 1</t>
  </si>
  <si>
    <t>Ejercicio 3: Completa la secuencia - número faltante</t>
  </si>
  <si>
    <t>Ejercicio 5: Sumas nivel 2</t>
  </si>
  <si>
    <t>Ejercicio 6: Restas nivel 1</t>
  </si>
  <si>
    <t>Ejercicio 7: Restas nivel 2</t>
  </si>
  <si>
    <t>Ejercicio 8: Resolución de problemas -  ejercicios</t>
  </si>
  <si>
    <t>DATOS GENERALES</t>
  </si>
  <si>
    <t>CONCIENCIA FONOLÓGICA</t>
  </si>
  <si>
    <t>CÓDIGO ALFABÉTICO</t>
  </si>
  <si>
    <t>FLUIDEZ - COMPRENSIÓN</t>
  </si>
  <si>
    <t>RESULTADOS EGRA</t>
  </si>
  <si>
    <t>RESULTADOS EGMA</t>
  </si>
  <si>
    <t>CONCEPTOS DE VALOR POSICIONAL</t>
  </si>
  <si>
    <t>CONOCIMIENTOS CONCEPTUALES Y DE PROCEDIMIENTO - FLUIDEZ</t>
  </si>
  <si>
    <t>RECONOCER PATRONES NUMÉRICOS</t>
  </si>
  <si>
    <t xml:space="preserve">RAZONAMIENTO LÓGICO MATEMÁTICO </t>
  </si>
  <si>
    <t>Identificación de números</t>
  </si>
  <si>
    <t>Finalizando primero o</t>
  </si>
  <si>
    <t>Finalizando segundo o</t>
  </si>
  <si>
    <t>Comenzando primero</t>
  </si>
  <si>
    <t>Comenzando segundo</t>
  </si>
  <si>
    <t>Comenzando tercero</t>
  </si>
  <si>
    <t>Terminando tercero</t>
  </si>
  <si>
    <t xml:space="preserve">de 0 a 3 </t>
  </si>
  <si>
    <t>alto riesgo</t>
  </si>
  <si>
    <t>de 4 a 7</t>
  </si>
  <si>
    <t>algún riesgo</t>
  </si>
  <si>
    <t>de 7 a 10</t>
  </si>
  <si>
    <t>de 10 a 15</t>
  </si>
  <si>
    <t>bajo riesgo</t>
  </si>
  <si>
    <t>de 15 a 19</t>
  </si>
  <si>
    <t>de 15 a 18</t>
  </si>
  <si>
    <t>Comparación de números</t>
  </si>
  <si>
    <t>de 0 a 1</t>
  </si>
  <si>
    <t>de 2 a 3</t>
  </si>
  <si>
    <t>de 4 a 6</t>
  </si>
  <si>
    <t xml:space="preserve"> de 6 a 8</t>
  </si>
  <si>
    <t>de 6 a 8</t>
  </si>
  <si>
    <t>de 8 a 9</t>
  </si>
  <si>
    <t>Número faltante</t>
  </si>
  <si>
    <t>de 1 a 3</t>
  </si>
  <si>
    <t xml:space="preserve">algún riesgo </t>
  </si>
  <si>
    <t>de 7 a 8</t>
  </si>
  <si>
    <t>Suma Nivel 1</t>
  </si>
  <si>
    <t>de 0 a 3</t>
  </si>
  <si>
    <t>de 7 a 9</t>
  </si>
  <si>
    <t>de 10 a 14</t>
  </si>
  <si>
    <t>Suma Nivel 2</t>
  </si>
  <si>
    <t>NO HACERLA</t>
  </si>
  <si>
    <t>Resta Nivel 1</t>
  </si>
  <si>
    <t>Resta Nivel 2</t>
  </si>
  <si>
    <t>Resolución de ejercicios</t>
  </si>
  <si>
    <t>nada</t>
  </si>
  <si>
    <t>ejercicio 1</t>
  </si>
  <si>
    <t>ejercicio 2</t>
  </si>
  <si>
    <t>ejercicio 3</t>
  </si>
  <si>
    <t>NO HACERLO</t>
  </si>
  <si>
    <t>ejercicio 4</t>
  </si>
  <si>
    <t>ejercicio 5</t>
  </si>
  <si>
    <t>Seccion</t>
  </si>
  <si>
    <t>comienzo del ano</t>
  </si>
  <si>
    <t>Mitad del Año</t>
  </si>
  <si>
    <t>Fin de Año</t>
  </si>
  <si>
    <t>Months 1 - 3</t>
  </si>
  <si>
    <t>Months 4 - 6</t>
  </si>
  <si>
    <t>Months 7 - 10</t>
  </si>
  <si>
    <t>Calificación</t>
  </si>
  <si>
    <t>Progreso</t>
  </si>
  <si>
    <t>en riesgo</t>
  </si>
  <si>
    <t>0 - 24</t>
  </si>
  <si>
    <t>(letras correcta por minuto)</t>
  </si>
  <si>
    <t>algun riesgo</t>
  </si>
  <si>
    <t>25 - 39</t>
  </si>
  <si>
    <t>déficit</t>
  </si>
  <si>
    <t>(palabras correcta por minuto)</t>
  </si>
  <si>
    <t>emergentes</t>
  </si>
  <si>
    <t>50 y mas</t>
  </si>
  <si>
    <t>establecido</t>
  </si>
  <si>
    <t>(Sonidos correctos)</t>
  </si>
  <si>
    <t>5  y mas</t>
  </si>
  <si>
    <t>7 y mas</t>
  </si>
  <si>
    <t>10</t>
  </si>
  <si>
    <t>Primer Grado</t>
  </si>
  <si>
    <t>0 - 19</t>
  </si>
  <si>
    <t>No se administra durante este período de evaluación.</t>
  </si>
  <si>
    <t>20 - 34</t>
  </si>
  <si>
    <t>35 y mas</t>
  </si>
  <si>
    <t>0 - 39</t>
  </si>
  <si>
    <t>0 - 69</t>
  </si>
  <si>
    <t>25 - 34</t>
  </si>
  <si>
    <t>40 - 69</t>
  </si>
  <si>
    <t>70 - 89</t>
  </si>
  <si>
    <t>35  y mas</t>
  </si>
  <si>
    <t>70 y mas</t>
  </si>
  <si>
    <t>90  y mas</t>
  </si>
  <si>
    <t>0 - 9</t>
  </si>
  <si>
    <t>10-19</t>
  </si>
  <si>
    <t>20  y mas</t>
  </si>
  <si>
    <t>40  y mas</t>
  </si>
  <si>
    <t>Segundo Grado</t>
  </si>
  <si>
    <t>90 y mas</t>
  </si>
  <si>
    <t>0 - 49</t>
  </si>
  <si>
    <t>40 - 49</t>
  </si>
  <si>
    <t>50 - 64</t>
  </si>
  <si>
    <t>65 y mas</t>
  </si>
  <si>
    <t>Tercer Grado</t>
  </si>
  <si>
    <t>0 - 59</t>
  </si>
  <si>
    <t>0 - 64</t>
  </si>
  <si>
    <t>50 - 59</t>
  </si>
  <si>
    <t>60 - 69</t>
  </si>
  <si>
    <t>65 - 84</t>
  </si>
  <si>
    <t>60  y mas</t>
  </si>
  <si>
    <t>70  y mas</t>
  </si>
  <si>
    <t>85  y mas</t>
  </si>
  <si>
    <t>Preguntas de comprensión respondidas correctamente</t>
  </si>
  <si>
    <t>Palabras leidas correctamente</t>
  </si>
  <si>
    <t>Problemas resueltos correctamente</t>
  </si>
  <si>
    <t>Sección 3: Decodificación de palabras inventadas - sin sentido</t>
  </si>
  <si>
    <t>Sección 4: Lectura y comprensdión de un pasaje - párrafo</t>
  </si>
  <si>
    <t>Tiempo (máximo 60 segundos)</t>
  </si>
  <si>
    <t>1ro</t>
  </si>
  <si>
    <t>Sede</t>
  </si>
  <si>
    <t>Institución</t>
  </si>
  <si>
    <t>Encuestador</t>
  </si>
  <si>
    <t>Edad</t>
  </si>
  <si>
    <t>NO APLICA</t>
  </si>
  <si>
    <t>Qué método uso el niño para obtener la operación  (mentalmente =1; dedos=2; rayitas=3; otro=4, cúal?)</t>
  </si>
  <si>
    <t>2do</t>
  </si>
  <si>
    <t>3ro</t>
  </si>
  <si>
    <t>Código asignado al estudiante</t>
  </si>
  <si>
    <t>PROMEDIO GRADO</t>
  </si>
  <si>
    <t>Si la prueba es detenida se le colocan sesenta (60) segundos anque se haya detenido antes de este tiempo.</t>
  </si>
  <si>
    <t>RANGOS DE LOS RESULTADOS DE LOS EJERCICIOS DE LA PRUEBA EN MATEMATICAS (EGMA)</t>
  </si>
  <si>
    <t xml:space="preserve">INSTRUCCIONES PARA DILIGENCIAR EL FORMATO </t>
  </si>
  <si>
    <t>1. Diligenciar los datos generales y resultados de cada estudiante en la pestaña del curso correspondiente (1°, 2° o 3°)</t>
  </si>
  <si>
    <t>2. Escribir la hora de inicio y final de la prueba en formato HH:MM ej. 15:23 si quiere decir 3:23 pm</t>
  </si>
  <si>
    <r>
      <t xml:space="preserve">3. Las flechas en verde significan que hay </t>
    </r>
    <r>
      <rPr>
        <b/>
        <sz val="11"/>
        <color theme="1"/>
        <rFont val="Calibri"/>
        <family val="2"/>
        <scheme val="minor"/>
      </rPr>
      <t>bajo riesgo o no hay riesgo</t>
    </r>
  </si>
  <si>
    <r>
      <t xml:space="preserve">4.Las flechas en amarillo significan que hay </t>
    </r>
    <r>
      <rPr>
        <b/>
        <sz val="11"/>
        <color theme="1"/>
        <rFont val="Calibri"/>
        <family val="2"/>
        <scheme val="minor"/>
      </rPr>
      <t>algún riesgo</t>
    </r>
  </si>
  <si>
    <r>
      <t xml:space="preserve">5. Las flechas en rojo significan que hay </t>
    </r>
    <r>
      <rPr>
        <b/>
        <sz val="11"/>
        <color theme="1"/>
        <rFont val="Calibri"/>
        <family val="2"/>
        <scheme val="minor"/>
      </rPr>
      <t>alto riesgo</t>
    </r>
  </si>
  <si>
    <t xml:space="preserve">Tiempo (máximo 60 segundos) </t>
  </si>
  <si>
    <t>RANGOS DE LOS RESULTADOS DE LOS EJERCICIOS DE LA PRUEBA EN LENGUAJE (EGRA)</t>
  </si>
  <si>
    <t>A310</t>
  </si>
  <si>
    <t>M</t>
  </si>
  <si>
    <t xml:space="preserve">MAYRA RINCÓN </t>
  </si>
  <si>
    <t>8.00</t>
  </si>
  <si>
    <t>8.10</t>
  </si>
  <si>
    <t>A39</t>
  </si>
  <si>
    <t>9.45</t>
  </si>
  <si>
    <t>9.55</t>
  </si>
  <si>
    <t>A38</t>
  </si>
  <si>
    <t>F</t>
  </si>
  <si>
    <t>A37</t>
  </si>
  <si>
    <t>A36</t>
  </si>
  <si>
    <t>A35</t>
  </si>
  <si>
    <t>C31</t>
  </si>
  <si>
    <t>GILMA ACEVEDO</t>
  </si>
  <si>
    <t>C33</t>
  </si>
  <si>
    <t>C37</t>
  </si>
  <si>
    <t>C38</t>
  </si>
  <si>
    <t>C35</t>
  </si>
  <si>
    <t>I31</t>
  </si>
  <si>
    <t>ERIKA CASTRO</t>
  </si>
  <si>
    <t>I33</t>
  </si>
  <si>
    <t>H32</t>
  </si>
  <si>
    <t>SONIA SANTANDER</t>
  </si>
  <si>
    <t>H31</t>
  </si>
  <si>
    <t>H33</t>
  </si>
  <si>
    <t>A</t>
  </si>
  <si>
    <t>A24</t>
  </si>
  <si>
    <t>CECILIA REYES VEGA</t>
  </si>
  <si>
    <t>A22</t>
  </si>
  <si>
    <t>A26</t>
  </si>
  <si>
    <t>A23</t>
  </si>
  <si>
    <t>C</t>
  </si>
  <si>
    <t>C24</t>
  </si>
  <si>
    <t>JUAN CARLOS RUEDA</t>
  </si>
  <si>
    <t>I</t>
  </si>
  <si>
    <t>I23</t>
  </si>
  <si>
    <t>ERICKA CASTRO</t>
  </si>
  <si>
    <t>H</t>
  </si>
  <si>
    <t>H22</t>
  </si>
  <si>
    <t>MARIAMYRIAM RODRIGUEZ</t>
  </si>
  <si>
    <t>H21</t>
  </si>
  <si>
    <t>H23</t>
  </si>
  <si>
    <t>A11</t>
  </si>
  <si>
    <t>SANDRA MORENO TORRES</t>
  </si>
  <si>
    <t>A14</t>
  </si>
  <si>
    <t>A12</t>
  </si>
  <si>
    <t>A17</t>
  </si>
  <si>
    <t>A13</t>
  </si>
  <si>
    <t>A15</t>
  </si>
  <si>
    <t>I11</t>
  </si>
  <si>
    <t>I12</t>
  </si>
  <si>
    <t>H13</t>
  </si>
  <si>
    <t>NO</t>
  </si>
  <si>
    <t>C12</t>
  </si>
  <si>
    <t>NOHORA SERRANO</t>
  </si>
  <si>
    <t>CLAUDIA NIÑO</t>
  </si>
  <si>
    <t>C11</t>
  </si>
  <si>
    <t xml:space="preserve">CLAUDIA NIÑO </t>
  </si>
  <si>
    <t>SI</t>
  </si>
  <si>
    <t>C19</t>
  </si>
  <si>
    <t>C15</t>
  </si>
  <si>
    <t>C13</t>
  </si>
  <si>
    <t>C18</t>
  </si>
  <si>
    <t>G</t>
  </si>
  <si>
    <t>G21</t>
  </si>
  <si>
    <t>PATRICIA MURILLO</t>
  </si>
  <si>
    <t>G25</t>
  </si>
  <si>
    <t>G23</t>
  </si>
  <si>
    <t>G24</t>
  </si>
  <si>
    <t>G22</t>
  </si>
  <si>
    <t>B</t>
  </si>
  <si>
    <t>B23</t>
  </si>
  <si>
    <t>B34</t>
  </si>
  <si>
    <t>LUZ MILA ARAQUE</t>
  </si>
  <si>
    <t>B22</t>
  </si>
  <si>
    <t>B21</t>
  </si>
  <si>
    <t>B12</t>
  </si>
  <si>
    <t>B14</t>
  </si>
  <si>
    <t>C22</t>
  </si>
  <si>
    <t>C28</t>
  </si>
  <si>
    <t>C25</t>
  </si>
  <si>
    <t>D</t>
  </si>
  <si>
    <t>D17</t>
  </si>
  <si>
    <t xml:space="preserve">SANDRA  M. MORENO </t>
  </si>
  <si>
    <t>D12</t>
  </si>
  <si>
    <t>D13</t>
  </si>
  <si>
    <t>SANDRA M. MORENO</t>
  </si>
  <si>
    <t>D14</t>
  </si>
  <si>
    <t>D16</t>
  </si>
  <si>
    <t>SANDRA M.MORENO</t>
  </si>
  <si>
    <t>D28</t>
  </si>
  <si>
    <t>YAZMIN MATEUS</t>
  </si>
  <si>
    <t>D24</t>
  </si>
  <si>
    <t>D21</t>
  </si>
  <si>
    <t>D27</t>
  </si>
  <si>
    <t>D22</t>
  </si>
  <si>
    <t>D31</t>
  </si>
  <si>
    <t xml:space="preserve">OLGA RUEDA </t>
  </si>
  <si>
    <t>D32</t>
  </si>
  <si>
    <t>D33</t>
  </si>
  <si>
    <t>D34</t>
  </si>
  <si>
    <t>D36</t>
  </si>
  <si>
    <t>INEXA SUAREZ</t>
  </si>
  <si>
    <t>G34</t>
  </si>
  <si>
    <t>G31</t>
  </si>
  <si>
    <t>G32</t>
  </si>
  <si>
    <t>G33</t>
  </si>
  <si>
    <t>G35</t>
  </si>
  <si>
    <t>G16</t>
  </si>
  <si>
    <t>URSULA BUITRAGO</t>
  </si>
  <si>
    <t>G15</t>
  </si>
  <si>
    <t>G11</t>
  </si>
  <si>
    <t>G12</t>
  </si>
  <si>
    <t>G14</t>
  </si>
  <si>
    <t>C16</t>
  </si>
  <si>
    <t>A31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</si>
</sst>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0A]h:mm:ss\ AM/PM;@"/>
    <numFmt numFmtId="165" formatCode="0.0"/>
  </numFmts>
  <fonts count="28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sz val="11"/>
      <color rgb="FF222222"/>
      <name val="Calibri"/>
      <family val="2"/>
      <scheme val="minor"/>
    </font>
    <font>
      <sz val="9"/>
      <name val="Inherit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rgb="FF4D4D4D"/>
      </left>
      <right/>
      <top style="medium">
        <color rgb="FF4D4D4D"/>
      </top>
      <bottom/>
      <diagonal/>
    </border>
    <border>
      <left/>
      <right style="medium">
        <color rgb="FF4D4D4D"/>
      </right>
      <top style="medium">
        <color rgb="FF4D4D4D"/>
      </top>
      <bottom/>
      <diagonal/>
    </border>
    <border>
      <left style="medium">
        <color rgb="FF4D4D4D"/>
      </left>
      <right/>
      <top/>
      <bottom/>
      <diagonal/>
    </border>
    <border>
      <left style="medium">
        <color rgb="FF4D4D4D"/>
      </left>
      <right/>
      <top/>
      <bottom style="thin">
        <color auto="1"/>
      </bottom>
      <diagonal/>
    </border>
    <border>
      <left/>
      <right style="medium">
        <color rgb="FF4D4D4D"/>
      </right>
      <top/>
      <bottom style="thin">
        <color auto="1"/>
      </bottom>
      <diagonal/>
    </border>
    <border>
      <left style="medium">
        <color rgb="FF4D4D4D"/>
      </left>
      <right style="medium">
        <color rgb="FF4D4D4D"/>
      </right>
      <top style="medium">
        <color rgb="FF4D4D4D"/>
      </top>
      <bottom/>
      <diagonal/>
    </border>
    <border>
      <left/>
      <right style="medium">
        <color rgb="FF4D4D4D"/>
      </right>
      <top/>
      <bottom/>
      <diagonal/>
    </border>
    <border>
      <left style="medium">
        <color rgb="FF4D4D4D"/>
      </left>
      <right style="medium">
        <color rgb="FF4D4D4D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4D4D4D"/>
      </right>
      <top style="medium">
        <color indexed="64"/>
      </top>
      <bottom/>
      <diagonal/>
    </border>
    <border>
      <left style="medium">
        <color rgb="FF4D4D4D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4D4D4D"/>
      </right>
      <top/>
      <bottom style="medium">
        <color indexed="64"/>
      </bottom>
      <diagonal/>
    </border>
    <border>
      <left style="medium">
        <color rgb="FF4D4D4D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5">
    <xf numFmtId="0" fontId="0" fillId="0" borderId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226">
    <xf numFmtId="0" fontId="0" fillId="0" borderId="0" xfId="0"/>
    <xf numFmtId="49" fontId="2" fillId="2" borderId="0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1" fontId="2" fillId="16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5" xfId="0" applyBorder="1"/>
    <xf numFmtId="0" fontId="0" fillId="0" borderId="12" xfId="0" applyBorder="1"/>
    <xf numFmtId="0" fontId="0" fillId="14" borderId="11" xfId="0" applyFill="1" applyBorder="1"/>
    <xf numFmtId="0" fontId="6" fillId="0" borderId="9" xfId="0" applyFont="1" applyBorder="1"/>
    <xf numFmtId="0" fontId="0" fillId="0" borderId="13" xfId="0" applyBorder="1"/>
    <xf numFmtId="0" fontId="0" fillId="4" borderId="14" xfId="0" applyFill="1" applyBorder="1"/>
    <xf numFmtId="0" fontId="0" fillId="14" borderId="14" xfId="0" applyFill="1" applyBorder="1"/>
    <xf numFmtId="0" fontId="6" fillId="0" borderId="13" xfId="0" applyFont="1" applyBorder="1"/>
    <xf numFmtId="0" fontId="0" fillId="15" borderId="14" xfId="0" applyFill="1" applyBorder="1"/>
    <xf numFmtId="0" fontId="0" fillId="15" borderId="12" xfId="0" applyFill="1" applyBorder="1"/>
    <xf numFmtId="0" fontId="7" fillId="15" borderId="12" xfId="0" applyFont="1" applyFill="1" applyBorder="1"/>
    <xf numFmtId="0" fontId="6" fillId="0" borderId="6" xfId="0" applyFont="1" applyBorder="1"/>
    <xf numFmtId="0" fontId="0" fillId="4" borderId="12" xfId="0" applyFill="1" applyBorder="1"/>
    <xf numFmtId="0" fontId="0" fillId="14" borderId="12" xfId="0" applyFill="1" applyBorder="1"/>
    <xf numFmtId="0" fontId="0" fillId="0" borderId="9" xfId="0" applyFill="1" applyBorder="1"/>
    <xf numFmtId="0" fontId="0" fillId="4" borderId="11" xfId="0" applyFill="1" applyBorder="1"/>
    <xf numFmtId="0" fontId="0" fillId="0" borderId="6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15" borderId="11" xfId="0" applyFill="1" applyBorder="1"/>
    <xf numFmtId="0" fontId="0" fillId="0" borderId="13" xfId="0" applyBorder="1" applyAlignment="1">
      <alignment horizontal="left"/>
    </xf>
    <xf numFmtId="0" fontId="0" fillId="0" borderId="12" xfId="0" applyFill="1" applyBorder="1"/>
    <xf numFmtId="0" fontId="0" fillId="0" borderId="14" xfId="0" applyBorder="1"/>
    <xf numFmtId="0" fontId="6" fillId="0" borderId="0" xfId="0" applyFont="1"/>
    <xf numFmtId="49" fontId="9" fillId="9" borderId="1" xfId="0" applyNumberFormat="1" applyFont="1" applyFill="1" applyBorder="1" applyAlignment="1">
      <alignment horizontal="center" vertical="center" wrapText="1"/>
    </xf>
    <xf numFmtId="49" fontId="9" fillId="8" borderId="1" xfId="0" applyNumberFormat="1" applyFont="1" applyFill="1" applyBorder="1" applyAlignment="1">
      <alignment horizontal="center" vertical="center" wrapText="1"/>
    </xf>
    <xf numFmtId="49" fontId="9" fillId="12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3" borderId="1" xfId="0" applyNumberFormat="1" applyFont="1" applyFill="1" applyBorder="1" applyAlignment="1">
      <alignment horizontal="center" vertical="center" wrapText="1"/>
    </xf>
    <xf numFmtId="49" fontId="9" fillId="7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/>
    <xf numFmtId="49" fontId="3" fillId="0" borderId="0" xfId="0" applyNumberFormat="1" applyFont="1"/>
    <xf numFmtId="49" fontId="0" fillId="18" borderId="1" xfId="0" applyNumberFormat="1" applyFont="1" applyFill="1" applyBorder="1" applyAlignment="1">
      <alignment vertical="top" wrapText="1"/>
    </xf>
    <xf numFmtId="49" fontId="15" fillId="9" borderId="0" xfId="0" applyNumberFormat="1" applyFont="1" applyFill="1" applyBorder="1" applyAlignment="1">
      <alignment horizontal="center" vertical="center" wrapText="1"/>
    </xf>
    <xf numFmtId="49" fontId="18" fillId="13" borderId="8" xfId="0" applyNumberFormat="1" applyFont="1" applyFill="1" applyBorder="1" applyAlignment="1">
      <alignment horizontal="center" vertical="center" wrapText="1"/>
    </xf>
    <xf numFmtId="49" fontId="19" fillId="10" borderId="1" xfId="0" applyNumberFormat="1" applyFont="1" applyFill="1" applyBorder="1" applyAlignment="1">
      <alignment horizontal="center" vertical="center" wrapText="1"/>
    </xf>
    <xf numFmtId="49" fontId="19" fillId="12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19" fillId="13" borderId="1" xfId="0" applyNumberFormat="1" applyFont="1" applyFill="1" applyBorder="1" applyAlignment="1">
      <alignment horizontal="center" vertical="center" wrapText="1"/>
    </xf>
    <xf numFmtId="49" fontId="19" fillId="6" borderId="1" xfId="0" applyNumberFormat="1" applyFont="1" applyFill="1" applyBorder="1" applyAlignment="1">
      <alignment horizontal="center" vertical="center" wrapText="1"/>
    </xf>
    <xf numFmtId="49" fontId="19" fillId="7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2" fillId="2" borderId="0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 vertical="center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1" fillId="0" borderId="1" xfId="0" applyNumberFormat="1" applyFont="1" applyBorder="1" applyAlignment="1" applyProtection="1">
      <alignment horizontal="center" vertical="center"/>
      <protection locked="0"/>
    </xf>
    <xf numFmtId="1" fontId="21" fillId="0" borderId="4" xfId="0" applyNumberFormat="1" applyFont="1" applyBorder="1" applyAlignment="1" applyProtection="1">
      <alignment horizontal="center" vertical="center"/>
      <protection locked="0"/>
    </xf>
    <xf numFmtId="165" fontId="2" fillId="2" borderId="1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 wrapText="1"/>
    </xf>
    <xf numFmtId="2" fontId="10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165" fontId="10" fillId="17" borderId="1" xfId="0" applyNumberFormat="1" applyFont="1" applyFill="1" applyBorder="1" applyAlignment="1">
      <alignment horizontal="center" vertical="center" wrapText="1"/>
    </xf>
    <xf numFmtId="2" fontId="2" fillId="16" borderId="1" xfId="0" applyNumberFormat="1" applyFont="1" applyFill="1" applyBorder="1" applyAlignment="1">
      <alignment horizontal="center" vertical="center" wrapText="1"/>
    </xf>
    <xf numFmtId="2" fontId="10" fillId="17" borderId="1" xfId="0" applyNumberFormat="1" applyFont="1" applyFill="1" applyBorder="1" applyAlignment="1">
      <alignment horizontal="center" vertical="center" wrapText="1"/>
    </xf>
    <xf numFmtId="2" fontId="10" fillId="16" borderId="1" xfId="0" applyNumberFormat="1" applyFont="1" applyFill="1" applyBorder="1" applyAlignment="1">
      <alignment horizontal="center" vertical="center" wrapText="1"/>
    </xf>
    <xf numFmtId="165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 applyProtection="1">
      <alignment horizontal="center" vertical="center"/>
      <protection locked="0"/>
    </xf>
    <xf numFmtId="1" fontId="22" fillId="0" borderId="1" xfId="0" applyNumberFormat="1" applyFont="1" applyBorder="1" applyAlignment="1" applyProtection="1">
      <alignment horizontal="center" vertical="center"/>
      <protection locked="0"/>
    </xf>
    <xf numFmtId="1" fontId="22" fillId="0" borderId="1" xfId="0" applyNumberFormat="1" applyFont="1" applyBorder="1" applyAlignment="1" applyProtection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0" fillId="18" borderId="21" xfId="0" applyNumberFormat="1" applyFont="1" applyFill="1" applyBorder="1" applyAlignment="1">
      <alignment vertical="top" wrapText="1"/>
    </xf>
    <xf numFmtId="0" fontId="23" fillId="0" borderId="0" xfId="0" applyFont="1" applyFill="1" applyAlignment="1">
      <alignment horizontal="center"/>
    </xf>
    <xf numFmtId="0" fontId="0" fillId="0" borderId="0" xfId="0" applyFill="1"/>
    <xf numFmtId="49" fontId="17" fillId="8" borderId="1" xfId="0" applyNumberFormat="1" applyFont="1" applyFill="1" applyBorder="1" applyAlignment="1">
      <alignment horizontal="center" vertical="center" wrapText="1"/>
    </xf>
    <xf numFmtId="49" fontId="0" fillId="18" borderId="8" xfId="0" applyNumberFormat="1" applyFont="1" applyFill="1" applyBorder="1" applyAlignment="1">
      <alignment vertical="top" wrapText="1"/>
    </xf>
    <xf numFmtId="0" fontId="25" fillId="0" borderId="0" xfId="0" applyFont="1"/>
    <xf numFmtId="0" fontId="26" fillId="0" borderId="0" xfId="0" applyFont="1"/>
    <xf numFmtId="0" fontId="16" fillId="0" borderId="0" xfId="0" applyFont="1"/>
    <xf numFmtId="49" fontId="13" fillId="0" borderId="8" xfId="0" applyNumberFormat="1" applyFont="1" applyBorder="1"/>
    <xf numFmtId="49" fontId="14" fillId="18" borderId="1" xfId="0" applyNumberFormat="1" applyFont="1" applyFill="1" applyBorder="1" applyAlignment="1">
      <alignment vertical="top" wrapText="1"/>
    </xf>
    <xf numFmtId="49" fontId="12" fillId="18" borderId="1" xfId="0" applyNumberFormat="1" applyFont="1" applyFill="1" applyBorder="1"/>
    <xf numFmtId="49" fontId="3" fillId="18" borderId="1" xfId="0" applyNumberFormat="1" applyFont="1" applyFill="1" applyBorder="1" applyAlignment="1">
      <alignment vertical="top" wrapText="1"/>
    </xf>
    <xf numFmtId="2" fontId="24" fillId="0" borderId="24" xfId="0" applyNumberFormat="1" applyFont="1" applyFill="1" applyBorder="1" applyAlignment="1">
      <alignment horizontal="left" vertical="center" wrapText="1"/>
    </xf>
    <xf numFmtId="49" fontId="0" fillId="18" borderId="25" xfId="0" applyNumberFormat="1" applyFont="1" applyFill="1" applyBorder="1" applyAlignment="1">
      <alignment vertical="top" wrapText="1"/>
    </xf>
    <xf numFmtId="49" fontId="0" fillId="18" borderId="26" xfId="0" applyNumberFormat="1" applyFont="1" applyFill="1" applyBorder="1" applyAlignment="1">
      <alignment vertical="top" wrapText="1"/>
    </xf>
    <xf numFmtId="49" fontId="3" fillId="18" borderId="27" xfId="1" applyNumberFormat="1" applyFont="1" applyFill="1" applyBorder="1" applyAlignment="1" applyProtection="1">
      <alignment vertical="top" wrapText="1"/>
    </xf>
    <xf numFmtId="49" fontId="0" fillId="18" borderId="28" xfId="0" applyNumberFormat="1" applyFont="1" applyFill="1" applyBorder="1" applyAlignment="1">
      <alignment vertical="top" wrapText="1"/>
    </xf>
    <xf numFmtId="49" fontId="3" fillId="18" borderId="29" xfId="1" applyNumberFormat="1" applyFont="1" applyFill="1" applyBorder="1" applyAlignment="1" applyProtection="1">
      <alignment vertical="top" wrapText="1"/>
    </xf>
    <xf numFmtId="49" fontId="0" fillId="18" borderId="30" xfId="0" applyNumberFormat="1" applyFill="1" applyBorder="1" applyAlignment="1">
      <alignment vertical="top" wrapText="1"/>
    </xf>
    <xf numFmtId="49" fontId="0" fillId="18" borderId="30" xfId="0" applyNumberFormat="1" applyFont="1" applyFill="1" applyBorder="1" applyAlignment="1">
      <alignment vertical="top" wrapText="1"/>
    </xf>
    <xf numFmtId="49" fontId="0" fillId="18" borderId="31" xfId="0" applyNumberFormat="1" applyFont="1" applyFill="1" applyBorder="1" applyAlignment="1">
      <alignment vertical="top" wrapText="1"/>
    </xf>
    <xf numFmtId="49" fontId="13" fillId="0" borderId="8" xfId="0" applyNumberFormat="1" applyFont="1" applyBorder="1" applyAlignment="1">
      <alignment horizontal="center"/>
    </xf>
    <xf numFmtId="49" fontId="0" fillId="18" borderId="8" xfId="0" applyNumberFormat="1" applyFont="1" applyFill="1" applyBorder="1" applyAlignment="1">
      <alignment horizontal="center" vertical="top" wrapText="1"/>
    </xf>
    <xf numFmtId="49" fontId="11" fillId="18" borderId="24" xfId="1" applyNumberFormat="1" applyFont="1" applyFill="1" applyBorder="1" applyAlignment="1" applyProtection="1">
      <alignment vertical="top" wrapText="1"/>
    </xf>
    <xf numFmtId="2" fontId="24" fillId="0" borderId="41" xfId="0" applyNumberFormat="1" applyFont="1" applyFill="1" applyBorder="1" applyAlignment="1">
      <alignment horizontal="left" vertical="center" wrapText="1"/>
    </xf>
    <xf numFmtId="49" fontId="0" fillId="18" borderId="33" xfId="0" applyNumberFormat="1" applyFont="1" applyFill="1" applyBorder="1" applyAlignment="1">
      <alignment vertical="top" wrapText="1"/>
    </xf>
    <xf numFmtId="49" fontId="0" fillId="18" borderId="35" xfId="0" applyNumberFormat="1" applyFont="1" applyFill="1" applyBorder="1" applyAlignment="1">
      <alignment vertical="top" wrapText="1"/>
    </xf>
    <xf numFmtId="49" fontId="3" fillId="18" borderId="42" xfId="1" applyNumberFormat="1" applyFont="1" applyFill="1" applyBorder="1" applyAlignment="1" applyProtection="1">
      <alignment vertical="top" wrapText="1"/>
    </xf>
    <xf numFmtId="49" fontId="0" fillId="18" borderId="36" xfId="0" applyNumberFormat="1" applyFont="1" applyFill="1" applyBorder="1" applyAlignment="1">
      <alignment vertical="top" wrapText="1"/>
    </xf>
    <xf numFmtId="49" fontId="3" fillId="18" borderId="43" xfId="1" applyNumberFormat="1" applyFont="1" applyFill="1" applyBorder="1" applyAlignment="1" applyProtection="1">
      <alignment vertical="top" wrapText="1"/>
    </xf>
    <xf numFmtId="49" fontId="0" fillId="18" borderId="38" xfId="0" applyNumberFormat="1" applyFill="1" applyBorder="1" applyAlignment="1">
      <alignment vertical="top" wrapText="1"/>
    </xf>
    <xf numFmtId="49" fontId="0" fillId="18" borderId="38" xfId="0" applyNumberFormat="1" applyFont="1" applyFill="1" applyBorder="1" applyAlignment="1">
      <alignment vertical="top" wrapText="1"/>
    </xf>
    <xf numFmtId="49" fontId="0" fillId="18" borderId="40" xfId="0" applyNumberFormat="1" applyFont="1" applyFill="1" applyBorder="1" applyAlignment="1">
      <alignment vertical="top" wrapText="1"/>
    </xf>
    <xf numFmtId="1" fontId="24" fillId="0" borderId="24" xfId="0" applyNumberFormat="1" applyFont="1" applyFill="1" applyBorder="1" applyAlignment="1">
      <alignment horizontal="left" vertical="center" wrapText="1"/>
    </xf>
    <xf numFmtId="49" fontId="14" fillId="18" borderId="25" xfId="0" applyNumberFormat="1" applyFont="1" applyFill="1" applyBorder="1" applyAlignment="1">
      <alignment vertical="top" wrapText="1"/>
    </xf>
    <xf numFmtId="49" fontId="14" fillId="18" borderId="30" xfId="0" applyNumberFormat="1" applyFont="1" applyFill="1" applyBorder="1" applyAlignment="1">
      <alignment vertical="top" wrapText="1"/>
    </xf>
    <xf numFmtId="49" fontId="12" fillId="18" borderId="25" xfId="0" applyNumberFormat="1" applyFont="1" applyFill="1" applyBorder="1"/>
    <xf numFmtId="49" fontId="3" fillId="18" borderId="25" xfId="0" applyNumberFormat="1" applyFont="1" applyFill="1" applyBorder="1" applyAlignment="1">
      <alignment vertical="top" wrapText="1"/>
    </xf>
    <xf numFmtId="49" fontId="3" fillId="18" borderId="26" xfId="0" applyNumberFormat="1" applyFont="1" applyFill="1" applyBorder="1" applyAlignment="1">
      <alignment vertical="top" wrapText="1"/>
    </xf>
    <xf numFmtId="49" fontId="3" fillId="18" borderId="28" xfId="0" applyNumberFormat="1" applyFont="1" applyFill="1" applyBorder="1" applyAlignment="1">
      <alignment vertical="top" wrapText="1"/>
    </xf>
    <xf numFmtId="49" fontId="12" fillId="18" borderId="30" xfId="0" applyNumberFormat="1" applyFont="1" applyFill="1" applyBorder="1"/>
    <xf numFmtId="49" fontId="3" fillId="18" borderId="30" xfId="0" applyNumberFormat="1" applyFont="1" applyFill="1" applyBorder="1" applyAlignment="1">
      <alignment vertical="top" wrapText="1"/>
    </xf>
    <xf numFmtId="49" fontId="3" fillId="18" borderId="31" xfId="0" applyNumberFormat="1" applyFont="1" applyFill="1" applyBorder="1" applyAlignment="1">
      <alignment vertical="top" wrapText="1"/>
    </xf>
    <xf numFmtId="49" fontId="27" fillId="0" borderId="0" xfId="0" applyNumberFormat="1" applyFont="1"/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lef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left" vertical="center"/>
      <protection locked="0"/>
    </xf>
    <xf numFmtId="1" fontId="0" fillId="0" borderId="1" xfId="0" applyNumberFormat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3" fillId="20" borderId="0" xfId="0" applyFont="1" applyFill="1" applyAlignment="1">
      <alignment horizontal="center"/>
    </xf>
    <xf numFmtId="2" fontId="2" fillId="19" borderId="8" xfId="0" applyNumberFormat="1" applyFont="1" applyFill="1" applyBorder="1" applyAlignment="1">
      <alignment horizontal="center" vertical="center"/>
    </xf>
    <xf numFmtId="2" fontId="2" fillId="19" borderId="23" xfId="0" applyNumberFormat="1" applyFont="1" applyFill="1" applyBorder="1" applyAlignment="1">
      <alignment horizontal="center" vertical="center"/>
    </xf>
    <xf numFmtId="1" fontId="2" fillId="19" borderId="8" xfId="0" applyNumberFormat="1" applyFont="1" applyFill="1" applyBorder="1" applyAlignment="1">
      <alignment horizontal="center" vertical="center"/>
    </xf>
    <xf numFmtId="1" fontId="2" fillId="19" borderId="23" xfId="0" applyNumberFormat="1" applyFont="1" applyFill="1" applyBorder="1" applyAlignment="1">
      <alignment horizontal="center" vertical="center"/>
    </xf>
    <xf numFmtId="49" fontId="1" fillId="13" borderId="2" xfId="0" applyNumberFormat="1" applyFont="1" applyFill="1" applyBorder="1" applyAlignment="1">
      <alignment horizontal="center" vertical="center" wrapText="1"/>
    </xf>
    <xf numFmtId="49" fontId="1" fillId="13" borderId="3" xfId="0" applyNumberFormat="1" applyFont="1" applyFill="1" applyBorder="1" applyAlignment="1">
      <alignment horizontal="center" vertical="center" wrapText="1"/>
    </xf>
    <xf numFmtId="49" fontId="1" fillId="13" borderId="4" xfId="0" applyNumberFormat="1" applyFont="1" applyFill="1" applyBorder="1" applyAlignment="1">
      <alignment horizontal="center" vertical="center" wrapText="1"/>
    </xf>
    <xf numFmtId="49" fontId="1" fillId="12" borderId="2" xfId="0" applyNumberFormat="1" applyFont="1" applyFill="1" applyBorder="1" applyAlignment="1">
      <alignment horizontal="center" vertical="center" wrapText="1"/>
    </xf>
    <xf numFmtId="49" fontId="1" fillId="12" borderId="3" xfId="0" applyNumberFormat="1" applyFont="1" applyFill="1" applyBorder="1" applyAlignment="1">
      <alignment horizontal="center" vertical="center" wrapText="1"/>
    </xf>
    <xf numFmtId="49" fontId="1" fillId="12" borderId="4" xfId="0" applyNumberFormat="1" applyFont="1" applyFill="1" applyBorder="1" applyAlignment="1">
      <alignment horizontal="center" vertical="center" wrapText="1"/>
    </xf>
    <xf numFmtId="1" fontId="2" fillId="16" borderId="2" xfId="0" applyNumberFormat="1" applyFont="1" applyFill="1" applyBorder="1" applyAlignment="1">
      <alignment horizontal="center" vertical="center" wrapText="1"/>
    </xf>
    <xf numFmtId="1" fontId="2" fillId="16" borderId="3" xfId="0" applyNumberFormat="1" applyFont="1" applyFill="1" applyBorder="1" applyAlignment="1">
      <alignment horizontal="center" vertical="center" wrapText="1"/>
    </xf>
    <xf numFmtId="1" fontId="2" fillId="16" borderId="4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3" borderId="1" xfId="0" applyNumberFormat="1" applyFont="1" applyFill="1" applyBorder="1" applyAlignment="1">
      <alignment horizontal="center" vertical="center" wrapText="1"/>
    </xf>
    <xf numFmtId="49" fontId="1" fillId="12" borderId="1" xfId="0" applyNumberFormat="1" applyFont="1" applyFill="1" applyBorder="1" applyAlignment="1">
      <alignment horizontal="center" vertical="center" wrapText="1"/>
    </xf>
    <xf numFmtId="49" fontId="1" fillId="8" borderId="1" xfId="0" applyNumberFormat="1" applyFont="1" applyFill="1" applyBorder="1" applyAlignment="1">
      <alignment horizontal="center" vertical="center" wrapText="1"/>
    </xf>
    <xf numFmtId="49" fontId="1" fillId="9" borderId="1" xfId="0" applyNumberFormat="1" applyFont="1" applyFill="1" applyBorder="1" applyAlignment="1">
      <alignment horizontal="center" vertical="center" wrapText="1"/>
    </xf>
    <xf numFmtId="49" fontId="1" fillId="11" borderId="1" xfId="0" applyNumberFormat="1" applyFont="1" applyFill="1" applyBorder="1" applyAlignment="1">
      <alignment horizontal="center" vertical="center" wrapText="1"/>
    </xf>
    <xf numFmtId="49" fontId="1" fillId="11" borderId="8" xfId="0" applyNumberFormat="1" applyFont="1" applyFill="1" applyBorder="1" applyAlignment="1">
      <alignment horizontal="center" vertical="center" wrapText="1"/>
    </xf>
    <xf numFmtId="49" fontId="1" fillId="11" borderId="7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4" xfId="0" applyNumberFormat="1" applyFont="1" applyFill="1" applyBorder="1" applyAlignment="1">
      <alignment horizontal="center" vertical="center" wrapText="1"/>
    </xf>
    <xf numFmtId="1" fontId="2" fillId="5" borderId="2" xfId="0" applyNumberFormat="1" applyFont="1" applyFill="1" applyBorder="1" applyAlignment="1">
      <alignment horizontal="center" vertical="center" wrapText="1"/>
    </xf>
    <xf numFmtId="49" fontId="4" fillId="7" borderId="2" xfId="0" applyNumberFormat="1" applyFont="1" applyFill="1" applyBorder="1" applyAlignment="1">
      <alignment horizontal="center" vertical="center" wrapText="1"/>
    </xf>
    <xf numFmtId="49" fontId="4" fillId="7" borderId="3" xfId="0" applyNumberFormat="1" applyFont="1" applyFill="1" applyBorder="1" applyAlignment="1">
      <alignment horizontal="center" vertical="center" wrapText="1"/>
    </xf>
    <xf numFmtId="49" fontId="1" fillId="10" borderId="2" xfId="0" applyNumberFormat="1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1" fillId="10" borderId="1" xfId="0" applyNumberFormat="1" applyFont="1" applyFill="1" applyBorder="1" applyAlignment="1">
      <alignment horizontal="center" vertical="center" wrapText="1"/>
    </xf>
    <xf numFmtId="1" fontId="2" fillId="19" borderId="1" xfId="0" applyNumberFormat="1" applyFont="1" applyFill="1" applyBorder="1" applyAlignment="1">
      <alignment horizontal="center" vertical="center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2" borderId="23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4" fillId="7" borderId="1" xfId="0" applyNumberFormat="1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1" fontId="2" fillId="19" borderId="9" xfId="0" applyNumberFormat="1" applyFont="1" applyFill="1" applyBorder="1" applyAlignment="1">
      <alignment horizontal="center" vertical="center"/>
    </xf>
    <xf numFmtId="1" fontId="2" fillId="19" borderId="10" xfId="0" applyNumberFormat="1" applyFont="1" applyFill="1" applyBorder="1" applyAlignment="1">
      <alignment horizontal="center" vertical="center"/>
    </xf>
    <xf numFmtId="1" fontId="2" fillId="19" borderId="11" xfId="0" applyNumberFormat="1" applyFont="1" applyFill="1" applyBorder="1" applyAlignment="1">
      <alignment horizontal="center" vertical="center"/>
    </xf>
    <xf numFmtId="1" fontId="2" fillId="19" borderId="13" xfId="0" applyNumberFormat="1" applyFont="1" applyFill="1" applyBorder="1" applyAlignment="1">
      <alignment horizontal="center" vertical="center"/>
    </xf>
    <xf numFmtId="1" fontId="2" fillId="19" borderId="0" xfId="0" applyNumberFormat="1" applyFont="1" applyFill="1" applyBorder="1" applyAlignment="1">
      <alignment horizontal="center" vertical="center"/>
    </xf>
    <xf numFmtId="1" fontId="2" fillId="19" borderId="14" xfId="0" applyNumberFormat="1" applyFont="1" applyFill="1" applyBorder="1" applyAlignment="1">
      <alignment horizontal="center" vertical="center"/>
    </xf>
    <xf numFmtId="1" fontId="2" fillId="19" borderId="6" xfId="0" applyNumberFormat="1" applyFont="1" applyFill="1" applyBorder="1" applyAlignment="1">
      <alignment horizontal="center" vertical="center"/>
    </xf>
    <xf numFmtId="1" fontId="2" fillId="19" borderId="5" xfId="0" applyNumberFormat="1" applyFont="1" applyFill="1" applyBorder="1" applyAlignment="1">
      <alignment horizontal="center" vertical="center"/>
    </xf>
    <xf numFmtId="1" fontId="2" fillId="19" borderId="12" xfId="0" applyNumberFormat="1" applyFon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 wrapText="1"/>
    </xf>
    <xf numFmtId="49" fontId="3" fillId="18" borderId="15" xfId="0" applyNumberFormat="1" applyFont="1" applyFill="1" applyBorder="1" applyAlignment="1">
      <alignment vertical="top" wrapText="1"/>
    </xf>
    <xf numFmtId="49" fontId="3" fillId="18" borderId="17" xfId="0" applyNumberFormat="1" applyFont="1" applyFill="1" applyBorder="1" applyAlignment="1">
      <alignment vertical="top" wrapText="1"/>
    </xf>
    <xf numFmtId="49" fontId="0" fillId="18" borderId="15" xfId="0" applyNumberFormat="1" applyFont="1" applyFill="1" applyBorder="1" applyAlignment="1">
      <alignment horizontal="center" vertical="top" wrapText="1"/>
    </xf>
    <xf numFmtId="49" fontId="0" fillId="18" borderId="16" xfId="0" applyNumberFormat="1" applyFont="1" applyFill="1" applyBorder="1" applyAlignment="1">
      <alignment horizontal="center" vertical="top" wrapText="1"/>
    </xf>
    <xf numFmtId="49" fontId="0" fillId="18" borderId="18" xfId="0" applyNumberFormat="1" applyFont="1" applyFill="1" applyBorder="1" applyAlignment="1">
      <alignment horizontal="center" vertical="top" wrapText="1"/>
    </xf>
    <xf numFmtId="49" fontId="0" fillId="18" borderId="19" xfId="0" applyNumberFormat="1" applyFont="1" applyFill="1" applyBorder="1" applyAlignment="1">
      <alignment horizontal="center" vertical="top" wrapText="1"/>
    </xf>
    <xf numFmtId="49" fontId="0" fillId="18" borderId="32" xfId="0" applyNumberFormat="1" applyFont="1" applyFill="1" applyBorder="1" applyAlignment="1">
      <alignment horizontal="center" vertical="top" wrapText="1"/>
    </xf>
    <xf numFmtId="49" fontId="0" fillId="18" borderId="33" xfId="0" applyNumberFormat="1" applyFont="1" applyFill="1" applyBorder="1" applyAlignment="1">
      <alignment horizontal="center" vertical="top" wrapText="1"/>
    </xf>
    <xf numFmtId="49" fontId="0" fillId="18" borderId="0" xfId="0" applyNumberFormat="1" applyFont="1" applyFill="1" applyBorder="1" applyAlignment="1">
      <alignment horizontal="center" vertical="top" wrapText="1"/>
    </xf>
    <xf numFmtId="49" fontId="0" fillId="18" borderId="21" xfId="0" applyNumberFormat="1" applyFont="1" applyFill="1" applyBorder="1" applyAlignment="1">
      <alignment horizontal="center" vertical="top" wrapText="1"/>
    </xf>
    <xf numFmtId="49" fontId="0" fillId="18" borderId="37" xfId="0" applyNumberFormat="1" applyFont="1" applyFill="1" applyBorder="1" applyAlignment="1">
      <alignment horizontal="center" vertical="top" wrapText="1"/>
    </xf>
    <xf numFmtId="49" fontId="0" fillId="18" borderId="38" xfId="0" applyNumberFormat="1" applyFont="1" applyFill="1" applyBorder="1" applyAlignment="1">
      <alignment horizontal="center" vertical="top" wrapText="1"/>
    </xf>
    <xf numFmtId="49" fontId="0" fillId="18" borderId="34" xfId="0" applyNumberFormat="1" applyFont="1" applyFill="1" applyBorder="1" applyAlignment="1">
      <alignment horizontal="center" vertical="top" wrapText="1"/>
    </xf>
    <xf numFmtId="49" fontId="0" fillId="18" borderId="35" xfId="0" applyNumberFormat="1" applyFont="1" applyFill="1" applyBorder="1" applyAlignment="1">
      <alignment horizontal="center" vertical="top" wrapText="1"/>
    </xf>
    <xf numFmtId="49" fontId="0" fillId="18" borderId="17" xfId="0" applyNumberFormat="1" applyFont="1" applyFill="1" applyBorder="1" applyAlignment="1">
      <alignment horizontal="center" vertical="top" wrapText="1"/>
    </xf>
    <xf numFmtId="49" fontId="0" fillId="18" borderId="36" xfId="0" applyNumberFormat="1" applyFont="1" applyFill="1" applyBorder="1" applyAlignment="1">
      <alignment horizontal="center" vertical="top" wrapText="1"/>
    </xf>
    <xf numFmtId="49" fontId="0" fillId="18" borderId="39" xfId="0" applyNumberFormat="1" applyFont="1" applyFill="1" applyBorder="1" applyAlignment="1">
      <alignment horizontal="center" vertical="top" wrapText="1"/>
    </xf>
    <xf numFmtId="49" fontId="0" fillId="18" borderId="40" xfId="0" applyNumberFormat="1" applyFont="1" applyFill="1" applyBorder="1" applyAlignment="1">
      <alignment horizontal="center" vertical="top" wrapText="1"/>
    </xf>
    <xf numFmtId="49" fontId="0" fillId="18" borderId="44" xfId="0" applyNumberFormat="1" applyFont="1" applyFill="1" applyBorder="1" applyAlignment="1">
      <alignment horizontal="center" vertical="top" wrapText="1"/>
    </xf>
    <xf numFmtId="49" fontId="0" fillId="18" borderId="45" xfId="0" applyNumberFormat="1" applyFont="1" applyFill="1" applyBorder="1" applyAlignment="1">
      <alignment horizontal="center" vertical="top" wrapText="1"/>
    </xf>
    <xf numFmtId="49" fontId="0" fillId="18" borderId="13" xfId="0" applyNumberFormat="1" applyFont="1" applyFill="1" applyBorder="1" applyAlignment="1">
      <alignment horizontal="center" vertical="top" wrapText="1"/>
    </xf>
    <xf numFmtId="49" fontId="0" fillId="18" borderId="14" xfId="0" applyNumberFormat="1" applyFont="1" applyFill="1" applyBorder="1" applyAlignment="1">
      <alignment horizontal="center" vertical="top" wrapText="1"/>
    </xf>
    <xf numFmtId="49" fontId="0" fillId="18" borderId="46" xfId="0" applyNumberFormat="1" applyFont="1" applyFill="1" applyBorder="1" applyAlignment="1">
      <alignment horizontal="center" vertical="top" wrapText="1"/>
    </xf>
    <xf numFmtId="49" fontId="0" fillId="18" borderId="47" xfId="0" applyNumberFormat="1" applyFont="1" applyFill="1" applyBorder="1" applyAlignment="1">
      <alignment horizontal="center" vertical="top" wrapText="1"/>
    </xf>
    <xf numFmtId="49" fontId="3" fillId="18" borderId="20" xfId="0" applyNumberFormat="1" applyFont="1" applyFill="1" applyBorder="1" applyAlignment="1">
      <alignment vertical="top" wrapText="1"/>
    </xf>
    <xf numFmtId="49" fontId="3" fillId="18" borderId="22" xfId="0" applyNumberFormat="1" applyFont="1" applyFill="1" applyBorder="1" applyAlignment="1">
      <alignment vertical="top" wrapText="1"/>
    </xf>
    <xf numFmtId="49" fontId="0" fillId="18" borderId="15" xfId="0" applyNumberFormat="1" applyFont="1" applyFill="1" applyBorder="1" applyAlignment="1">
      <alignment vertical="top" wrapText="1"/>
    </xf>
    <xf numFmtId="49" fontId="0" fillId="18" borderId="16" xfId="0" applyNumberFormat="1" applyFont="1" applyFill="1" applyBorder="1" applyAlignment="1">
      <alignment vertical="top" wrapText="1"/>
    </xf>
    <xf numFmtId="49" fontId="0" fillId="18" borderId="17" xfId="0" applyNumberFormat="1" applyFont="1" applyFill="1" applyBorder="1" applyAlignment="1">
      <alignment vertical="top" wrapText="1"/>
    </xf>
    <xf numFmtId="49" fontId="0" fillId="18" borderId="21" xfId="0" applyNumberFormat="1" applyFont="1" applyFill="1" applyBorder="1" applyAlignment="1">
      <alignment vertical="top" wrapText="1"/>
    </xf>
    <xf numFmtId="49" fontId="3" fillId="18" borderId="27" xfId="1" applyNumberFormat="1" applyFont="1" applyFill="1" applyBorder="1" applyAlignment="1" applyProtection="1">
      <alignment horizontal="center" vertical="top" wrapText="1"/>
    </xf>
    <xf numFmtId="49" fontId="3" fillId="18" borderId="29" xfId="1" applyNumberFormat="1" applyFont="1" applyFill="1" applyBorder="1" applyAlignment="1" applyProtection="1">
      <alignment horizontal="center" vertical="top" wrapText="1"/>
    </xf>
  </cellXfs>
  <cellStyles count="1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5</xdr:row>
      <xdr:rowOff>9524</xdr:rowOff>
    </xdr:from>
    <xdr:to>
      <xdr:col>6</xdr:col>
      <xdr:colOff>274319</xdr:colOff>
      <xdr:row>5</xdr:row>
      <xdr:rowOff>171449</xdr:rowOff>
    </xdr:to>
    <xdr:sp macro="" textlink="">
      <xdr:nvSpPr>
        <xdr:cNvPr id="2" name="Flecha arriba 1"/>
        <xdr:cNvSpPr/>
      </xdr:nvSpPr>
      <xdr:spPr>
        <a:xfrm>
          <a:off x="4705350" y="390524"/>
          <a:ext cx="140969" cy="161925"/>
        </a:xfrm>
        <a:prstGeom prst="upArrow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142875</xdr:colOff>
      <xdr:row>6</xdr:row>
      <xdr:rowOff>19050</xdr:rowOff>
    </xdr:from>
    <xdr:to>
      <xdr:col>6</xdr:col>
      <xdr:colOff>314325</xdr:colOff>
      <xdr:row>6</xdr:row>
      <xdr:rowOff>161925</xdr:rowOff>
    </xdr:to>
    <xdr:sp macro="" textlink="">
      <xdr:nvSpPr>
        <xdr:cNvPr id="3" name="Flecha derecha 2"/>
        <xdr:cNvSpPr/>
      </xdr:nvSpPr>
      <xdr:spPr>
        <a:xfrm>
          <a:off x="4714875" y="590550"/>
          <a:ext cx="171450" cy="142875"/>
        </a:xfrm>
        <a:prstGeom prst="rightArrow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142875</xdr:colOff>
      <xdr:row>7</xdr:row>
      <xdr:rowOff>9525</xdr:rowOff>
    </xdr:from>
    <xdr:to>
      <xdr:col>6</xdr:col>
      <xdr:colOff>285750</xdr:colOff>
      <xdr:row>8</xdr:row>
      <xdr:rowOff>0</xdr:rowOff>
    </xdr:to>
    <xdr:sp macro="" textlink="">
      <xdr:nvSpPr>
        <xdr:cNvPr id="4" name="Flecha abajo 3"/>
        <xdr:cNvSpPr/>
      </xdr:nvSpPr>
      <xdr:spPr>
        <a:xfrm>
          <a:off x="4714875" y="771525"/>
          <a:ext cx="142875" cy="18097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showGridLines="0" workbookViewId="0">
      <selection activeCell="D14" sqref="D14"/>
    </sheetView>
  </sheetViews>
  <sheetFormatPr baseColWidth="10" defaultRowHeight="15"/>
  <cols>
    <col min="5" max="5" width="16.85546875" customWidth="1"/>
  </cols>
  <sheetData>
    <row r="2" spans="1:9" ht="29.25" customHeight="1">
      <c r="A2" s="146" t="s">
        <v>149</v>
      </c>
      <c r="B2" s="146"/>
      <c r="C2" s="146"/>
      <c r="D2" s="146"/>
      <c r="E2" s="146"/>
      <c r="F2" s="146"/>
      <c r="G2" s="146"/>
      <c r="H2" s="146"/>
      <c r="I2" s="146"/>
    </row>
    <row r="3" spans="1:9" s="94" customFormat="1" ht="18.75">
      <c r="A3" s="93"/>
      <c r="B3" s="93"/>
      <c r="C3" s="93"/>
      <c r="D3" s="93"/>
      <c r="E3" s="93"/>
      <c r="F3" s="93"/>
      <c r="G3" s="93"/>
      <c r="H3" s="93"/>
      <c r="I3" s="93"/>
    </row>
    <row r="4" spans="1:9">
      <c r="A4" t="s">
        <v>150</v>
      </c>
    </row>
    <row r="5" spans="1:9">
      <c r="A5" t="s">
        <v>151</v>
      </c>
    </row>
    <row r="6" spans="1:9">
      <c r="A6" t="s">
        <v>152</v>
      </c>
    </row>
    <row r="7" spans="1:9">
      <c r="A7" t="s">
        <v>153</v>
      </c>
    </row>
    <row r="8" spans="1:9">
      <c r="A8" t="s">
        <v>154</v>
      </c>
    </row>
    <row r="11" spans="1:9" ht="15.75">
      <c r="A11" s="97"/>
      <c r="B11" s="97"/>
      <c r="C11" s="97"/>
      <c r="D11" s="97"/>
      <c r="E11" s="97"/>
      <c r="F11" s="97"/>
      <c r="G11" s="97"/>
      <c r="H11" s="97"/>
    </row>
    <row r="12" spans="1:9" ht="18.75">
      <c r="A12" s="98" t="s">
        <v>147</v>
      </c>
      <c r="B12" s="98"/>
      <c r="C12" s="98"/>
      <c r="D12" s="98"/>
      <c r="E12" s="98"/>
      <c r="F12" s="98"/>
      <c r="G12" s="98"/>
      <c r="H12" s="98"/>
    </row>
  </sheetData>
  <mergeCells count="1">
    <mergeCell ref="A2:I2"/>
  </mergeCells>
  <conditionalFormatting sqref="G6:G8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G6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8"/>
  <sheetViews>
    <sheetView showGridLines="0" zoomScale="80" zoomScaleNormal="80" zoomScalePageLayoutView="85" workbookViewId="0">
      <pane ySplit="3" topLeftCell="A4" activePane="bottomLeft" state="frozen"/>
      <selection pane="bottomLeft" activeCell="M17" sqref="M17"/>
    </sheetView>
  </sheetViews>
  <sheetFormatPr baseColWidth="10" defaultColWidth="10.85546875" defaultRowHeight="15"/>
  <cols>
    <col min="1" max="1" width="22.140625" style="63" bestFit="1" customWidth="1"/>
    <col min="2" max="6" width="10.85546875" style="63"/>
    <col min="7" max="7" width="13.7109375" style="63" bestFit="1" customWidth="1"/>
    <col min="8" max="8" width="10.85546875" style="63"/>
    <col min="9" max="9" width="7.42578125" style="63" customWidth="1"/>
    <col min="10" max="10" width="32.28515625" style="63" customWidth="1"/>
    <col min="11" max="11" width="12.42578125" style="63" bestFit="1" customWidth="1"/>
    <col min="12" max="12" width="12.5703125" style="63" bestFit="1" customWidth="1"/>
    <col min="13" max="13" width="11.85546875" style="63" bestFit="1" customWidth="1"/>
    <col min="14" max="40" width="10.85546875" style="63"/>
    <col min="41" max="41" width="10.42578125" style="63" customWidth="1"/>
    <col min="42" max="42" width="12.42578125" style="63" customWidth="1"/>
    <col min="43" max="44" width="10.85546875" style="63"/>
    <col min="45" max="45" width="13.28515625" style="63" customWidth="1"/>
    <col min="46" max="46" width="15.42578125" style="66" customWidth="1"/>
    <col min="47" max="47" width="14" style="66" customWidth="1"/>
    <col min="48" max="48" width="10.85546875" style="66"/>
    <col min="49" max="49" width="10.85546875" style="62"/>
    <col min="50" max="50" width="10.85546875" style="66"/>
    <col min="51" max="51" width="10.85546875" style="76"/>
    <col min="52" max="53" width="10.85546875" style="66"/>
    <col min="54" max="54" width="10.85546875" style="62"/>
    <col min="55" max="57" width="10.85546875" style="66"/>
    <col min="58" max="59" width="10.85546875" style="65"/>
    <col min="60" max="16384" width="10.85546875" style="63"/>
  </cols>
  <sheetData>
    <row r="1" spans="1:57" s="1" customFormat="1" ht="15" customHeight="1">
      <c r="A1" s="165" t="s">
        <v>22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1" t="s">
        <v>0</v>
      </c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71" t="s">
        <v>1</v>
      </c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68" t="s">
        <v>26</v>
      </c>
      <c r="AU1" s="168"/>
      <c r="AV1" s="168"/>
      <c r="AW1" s="169"/>
      <c r="AX1" s="157" t="s">
        <v>27</v>
      </c>
      <c r="AY1" s="158"/>
      <c r="AZ1" s="158"/>
      <c r="BA1" s="158"/>
      <c r="BB1" s="158"/>
      <c r="BC1" s="158"/>
      <c r="BD1" s="158"/>
      <c r="BE1" s="159"/>
    </row>
    <row r="2" spans="1:57" s="1" customFormat="1" ht="75" customHeight="1">
      <c r="A2" s="166" t="s">
        <v>138</v>
      </c>
      <c r="B2" s="166" t="s">
        <v>137</v>
      </c>
      <c r="C2" s="166" t="s">
        <v>2</v>
      </c>
      <c r="D2" s="166" t="s">
        <v>3</v>
      </c>
      <c r="E2" s="166" t="s">
        <v>4</v>
      </c>
      <c r="F2" s="166" t="s">
        <v>5</v>
      </c>
      <c r="G2" s="166" t="s">
        <v>145</v>
      </c>
      <c r="H2" s="166" t="s">
        <v>11</v>
      </c>
      <c r="I2" s="166" t="s">
        <v>140</v>
      </c>
      <c r="J2" s="166" t="s">
        <v>139</v>
      </c>
      <c r="K2" s="166" t="s">
        <v>6</v>
      </c>
      <c r="L2" s="166" t="s">
        <v>7</v>
      </c>
      <c r="M2" s="163" t="s">
        <v>8</v>
      </c>
      <c r="N2" s="163"/>
      <c r="O2" s="163"/>
      <c r="P2" s="163"/>
      <c r="Q2" s="164" t="s">
        <v>12</v>
      </c>
      <c r="R2" s="164"/>
      <c r="S2" s="164"/>
      <c r="T2" s="164"/>
      <c r="U2" s="163" t="s">
        <v>133</v>
      </c>
      <c r="V2" s="163"/>
      <c r="W2" s="163"/>
      <c r="X2" s="163"/>
      <c r="Y2" s="162" t="s">
        <v>14</v>
      </c>
      <c r="Z2" s="162"/>
      <c r="AA2" s="162"/>
      <c r="AB2" s="162"/>
      <c r="AC2" s="176" t="s">
        <v>15</v>
      </c>
      <c r="AD2" s="176"/>
      <c r="AE2" s="177" t="s">
        <v>17</v>
      </c>
      <c r="AF2" s="177"/>
      <c r="AG2" s="151" t="s">
        <v>16</v>
      </c>
      <c r="AH2" s="152"/>
      <c r="AI2" s="152"/>
      <c r="AJ2" s="152"/>
      <c r="AK2" s="153"/>
      <c r="AL2" s="173" t="s">
        <v>19</v>
      </c>
      <c r="AM2" s="174"/>
      <c r="AN2" s="174"/>
      <c r="AO2" s="174"/>
      <c r="AP2" s="175"/>
      <c r="AQ2" s="154" t="s">
        <v>21</v>
      </c>
      <c r="AR2" s="155"/>
      <c r="AS2" s="156"/>
      <c r="AT2" s="77" t="s">
        <v>23</v>
      </c>
      <c r="AU2" s="170" t="s">
        <v>24</v>
      </c>
      <c r="AV2" s="169"/>
      <c r="AW2" s="2" t="s">
        <v>25</v>
      </c>
      <c r="AX2" s="82" t="s">
        <v>30</v>
      </c>
      <c r="AY2" s="157" t="s">
        <v>28</v>
      </c>
      <c r="AZ2" s="159"/>
      <c r="BA2" s="157" t="s">
        <v>29</v>
      </c>
      <c r="BB2" s="158"/>
      <c r="BC2" s="158"/>
      <c r="BD2" s="159"/>
      <c r="BE2" s="82" t="s">
        <v>31</v>
      </c>
    </row>
    <row r="3" spans="1:57" s="40" customFormat="1" ht="10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95" t="s">
        <v>155</v>
      </c>
      <c r="N3" s="33" t="s">
        <v>9</v>
      </c>
      <c r="O3" s="33" t="s">
        <v>10</v>
      </c>
      <c r="P3" s="33" t="s">
        <v>13</v>
      </c>
      <c r="Q3" s="32" t="s">
        <v>135</v>
      </c>
      <c r="R3" s="32" t="s">
        <v>9</v>
      </c>
      <c r="S3" s="32" t="s">
        <v>10</v>
      </c>
      <c r="T3" s="32" t="s">
        <v>13</v>
      </c>
      <c r="U3" s="33" t="s">
        <v>135</v>
      </c>
      <c r="V3" s="33" t="s">
        <v>9</v>
      </c>
      <c r="W3" s="33" t="s">
        <v>10</v>
      </c>
      <c r="X3" s="33" t="s">
        <v>13</v>
      </c>
      <c r="Y3" s="34" t="s">
        <v>135</v>
      </c>
      <c r="Z3" s="34" t="s">
        <v>9</v>
      </c>
      <c r="AA3" s="34" t="s">
        <v>10</v>
      </c>
      <c r="AB3" s="34" t="s">
        <v>13</v>
      </c>
      <c r="AC3" s="48" t="s">
        <v>10</v>
      </c>
      <c r="AD3" s="48" t="s">
        <v>13</v>
      </c>
      <c r="AE3" s="35" t="s">
        <v>10</v>
      </c>
      <c r="AF3" s="35" t="s">
        <v>13</v>
      </c>
      <c r="AG3" s="36" t="s">
        <v>135</v>
      </c>
      <c r="AH3" s="36" t="s">
        <v>9</v>
      </c>
      <c r="AI3" s="36" t="s">
        <v>10</v>
      </c>
      <c r="AJ3" s="36" t="s">
        <v>13</v>
      </c>
      <c r="AK3" s="45" t="s">
        <v>142</v>
      </c>
      <c r="AL3" s="35" t="s">
        <v>135</v>
      </c>
      <c r="AM3" s="35" t="s">
        <v>9</v>
      </c>
      <c r="AN3" s="35" t="s">
        <v>10</v>
      </c>
      <c r="AO3" s="35" t="s">
        <v>13</v>
      </c>
      <c r="AP3" s="46" t="s">
        <v>142</v>
      </c>
      <c r="AQ3" s="34" t="s">
        <v>10</v>
      </c>
      <c r="AR3" s="34" t="s">
        <v>132</v>
      </c>
      <c r="AS3" s="47" t="s">
        <v>142</v>
      </c>
      <c r="AT3" s="78" t="s">
        <v>12</v>
      </c>
      <c r="AU3" s="78" t="s">
        <v>8</v>
      </c>
      <c r="AV3" s="78" t="s">
        <v>133</v>
      </c>
      <c r="AW3" s="38" t="s">
        <v>134</v>
      </c>
      <c r="AX3" s="83" t="s">
        <v>14</v>
      </c>
      <c r="AY3" s="81" t="s">
        <v>15</v>
      </c>
      <c r="AZ3" s="84" t="s">
        <v>17</v>
      </c>
      <c r="BA3" s="84" t="s">
        <v>16</v>
      </c>
      <c r="BB3" s="39" t="s">
        <v>18</v>
      </c>
      <c r="BC3" s="84" t="s">
        <v>19</v>
      </c>
      <c r="BD3" s="84" t="s">
        <v>20</v>
      </c>
      <c r="BE3" s="84" t="s">
        <v>21</v>
      </c>
    </row>
    <row r="4" spans="1:57" s="60" customFormat="1">
      <c r="A4" s="160"/>
      <c r="B4" s="160"/>
      <c r="C4" s="160" t="s">
        <v>136</v>
      </c>
      <c r="D4" s="143" t="s">
        <v>183</v>
      </c>
      <c r="E4" s="137">
        <v>16</v>
      </c>
      <c r="F4" s="137" t="s">
        <v>158</v>
      </c>
      <c r="G4" s="139" t="s">
        <v>200</v>
      </c>
      <c r="H4" s="136" t="s">
        <v>166</v>
      </c>
      <c r="I4" s="139">
        <v>6</v>
      </c>
      <c r="J4" s="139" t="s">
        <v>201</v>
      </c>
      <c r="K4" s="140">
        <v>0.3576388888888889</v>
      </c>
      <c r="L4" s="140">
        <v>0.37847222222222227</v>
      </c>
      <c r="M4" s="137">
        <v>60</v>
      </c>
      <c r="N4" s="67">
        <f>60-M4</f>
        <v>0</v>
      </c>
      <c r="O4" s="136" t="s">
        <v>210</v>
      </c>
      <c r="P4" s="137">
        <v>1</v>
      </c>
      <c r="Q4" s="137">
        <v>20</v>
      </c>
      <c r="R4" s="56">
        <f>60-Q4</f>
        <v>40</v>
      </c>
      <c r="S4" s="136" t="s">
        <v>210</v>
      </c>
      <c r="T4" s="137">
        <v>10</v>
      </c>
      <c r="U4" s="137">
        <v>55</v>
      </c>
      <c r="V4" s="56">
        <f>60-U4</f>
        <v>5</v>
      </c>
      <c r="W4" s="52" t="s">
        <v>210</v>
      </c>
      <c r="X4" s="137">
        <v>49</v>
      </c>
      <c r="Y4" s="52">
        <v>60</v>
      </c>
      <c r="Z4" s="56">
        <f>60-Y4</f>
        <v>0</v>
      </c>
      <c r="AA4" s="52" t="s">
        <v>210</v>
      </c>
      <c r="AB4" s="52">
        <v>16</v>
      </c>
      <c r="AC4" s="52" t="s">
        <v>210</v>
      </c>
      <c r="AD4" s="52">
        <v>8</v>
      </c>
      <c r="AE4" s="52" t="s">
        <v>210</v>
      </c>
      <c r="AF4" s="52">
        <v>6</v>
      </c>
      <c r="AG4" s="52">
        <v>60</v>
      </c>
      <c r="AH4" s="56">
        <f t="shared" ref="AH4:AH33" si="0">60-AG4</f>
        <v>0</v>
      </c>
      <c r="AI4" s="52" t="s">
        <v>210</v>
      </c>
      <c r="AJ4" s="52">
        <v>9</v>
      </c>
      <c r="AK4" s="52">
        <v>2</v>
      </c>
      <c r="AL4" s="57">
        <v>60</v>
      </c>
      <c r="AM4" s="56">
        <f t="shared" ref="AM4:AM33" si="1">60-AL4</f>
        <v>0</v>
      </c>
      <c r="AN4" s="52" t="s">
        <v>210</v>
      </c>
      <c r="AO4" s="57"/>
      <c r="AP4" s="52"/>
      <c r="AQ4" s="52" t="s">
        <v>210</v>
      </c>
      <c r="AR4" s="52">
        <v>2</v>
      </c>
      <c r="AS4" s="52">
        <v>4</v>
      </c>
      <c r="AT4" s="79">
        <f>(60*T4)/Q4</f>
        <v>30</v>
      </c>
      <c r="AU4" s="79">
        <f>(60*P4)/M4</f>
        <v>1</v>
      </c>
      <c r="AV4" s="79">
        <f>(60*X4)/U4</f>
        <v>53.454545454545453</v>
      </c>
      <c r="AW4" s="149" t="s">
        <v>141</v>
      </c>
      <c r="AX4" s="79">
        <f>(60*AB4)/Y4</f>
        <v>16</v>
      </c>
      <c r="AY4" s="74">
        <f>AD4</f>
        <v>8</v>
      </c>
      <c r="AZ4" s="79">
        <f>AF4</f>
        <v>6</v>
      </c>
      <c r="BA4" s="79">
        <f t="shared" ref="BA4:BA33" si="2">(60*AJ4)/AG4</f>
        <v>9</v>
      </c>
      <c r="BB4" s="149" t="s">
        <v>141</v>
      </c>
      <c r="BC4" s="79">
        <f t="shared" ref="BC4:BC33" si="3">(60*AO4)/AL4</f>
        <v>0</v>
      </c>
      <c r="BD4" s="147" t="s">
        <v>141</v>
      </c>
      <c r="BE4" s="79">
        <f>AR4</f>
        <v>2</v>
      </c>
    </row>
    <row r="5" spans="1:57" s="60" customFormat="1">
      <c r="A5" s="160"/>
      <c r="B5" s="160"/>
      <c r="C5" s="160"/>
      <c r="D5" s="143" t="s">
        <v>183</v>
      </c>
      <c r="E5" s="137">
        <v>16</v>
      </c>
      <c r="F5" s="137" t="s">
        <v>158</v>
      </c>
      <c r="G5" s="139" t="s">
        <v>202</v>
      </c>
      <c r="H5" s="136" t="s">
        <v>166</v>
      </c>
      <c r="I5" s="139">
        <v>6</v>
      </c>
      <c r="J5" s="139" t="s">
        <v>201</v>
      </c>
      <c r="K5" s="140">
        <v>0.2951388888888889</v>
      </c>
      <c r="L5" s="140">
        <v>0.31944444444444448</v>
      </c>
      <c r="M5" s="137">
        <v>40</v>
      </c>
      <c r="N5" s="67">
        <f t="shared" ref="N5:N30" si="4">60-M5</f>
        <v>20</v>
      </c>
      <c r="O5" s="136" t="s">
        <v>210</v>
      </c>
      <c r="P5" s="137">
        <v>98</v>
      </c>
      <c r="Q5" s="137">
        <v>30</v>
      </c>
      <c r="R5" s="56">
        <f t="shared" ref="R5:R30" si="5">60-Q5</f>
        <v>30</v>
      </c>
      <c r="S5" s="136" t="s">
        <v>210</v>
      </c>
      <c r="T5" s="144">
        <v>8</v>
      </c>
      <c r="U5" s="137">
        <v>60</v>
      </c>
      <c r="V5" s="56">
        <f t="shared" ref="V5:V30" si="6">60-U5</f>
        <v>0</v>
      </c>
      <c r="W5" s="52" t="s">
        <v>210</v>
      </c>
      <c r="X5" s="137">
        <v>39</v>
      </c>
      <c r="Y5" s="52">
        <v>60</v>
      </c>
      <c r="Z5" s="56">
        <f t="shared" ref="Z5:Z30" si="7">60-Y5</f>
        <v>0</v>
      </c>
      <c r="AA5" s="52" t="s">
        <v>210</v>
      </c>
      <c r="AB5" s="52">
        <v>8</v>
      </c>
      <c r="AC5" s="52" t="s">
        <v>210</v>
      </c>
      <c r="AD5" s="52">
        <v>8</v>
      </c>
      <c r="AE5" s="52" t="s">
        <v>210</v>
      </c>
      <c r="AF5" s="52">
        <v>6</v>
      </c>
      <c r="AG5" s="52">
        <v>60</v>
      </c>
      <c r="AH5" s="56">
        <f t="shared" si="0"/>
        <v>0</v>
      </c>
      <c r="AI5" s="52" t="s">
        <v>210</v>
      </c>
      <c r="AJ5" s="52">
        <v>8</v>
      </c>
      <c r="AK5" s="52">
        <v>2</v>
      </c>
      <c r="AL5" s="57">
        <v>60</v>
      </c>
      <c r="AM5" s="56">
        <f t="shared" si="1"/>
        <v>0</v>
      </c>
      <c r="AN5" s="52" t="s">
        <v>210</v>
      </c>
      <c r="AO5" s="57"/>
      <c r="AP5" s="52"/>
      <c r="AQ5" s="52" t="s">
        <v>210</v>
      </c>
      <c r="AR5" s="52">
        <v>2</v>
      </c>
      <c r="AS5" s="52">
        <v>2</v>
      </c>
      <c r="AT5" s="79">
        <f t="shared" ref="AT5:AT33" si="8">(60*T5)/Q5</f>
        <v>16</v>
      </c>
      <c r="AU5" s="79">
        <f t="shared" ref="AU5:AU33" si="9">(60*P5)/M5</f>
        <v>147</v>
      </c>
      <c r="AV5" s="79">
        <f t="shared" ref="AV5:AV33" si="10">(60*X5)/U5</f>
        <v>39</v>
      </c>
      <c r="AW5" s="150"/>
      <c r="AX5" s="79">
        <f t="shared" ref="AX5:AX33" si="11">(60*AB5)/Y5</f>
        <v>8</v>
      </c>
      <c r="AY5" s="74">
        <f t="shared" ref="AY5:AY30" si="12">AD5</f>
        <v>8</v>
      </c>
      <c r="AZ5" s="79">
        <f t="shared" ref="AZ5:AZ30" si="13">AF5</f>
        <v>6</v>
      </c>
      <c r="BA5" s="79">
        <f t="shared" si="2"/>
        <v>8</v>
      </c>
      <c r="BB5" s="150"/>
      <c r="BC5" s="79">
        <f t="shared" si="3"/>
        <v>0</v>
      </c>
      <c r="BD5" s="148"/>
      <c r="BE5" s="79">
        <f t="shared" ref="BE5:BE33" si="14">AR5</f>
        <v>2</v>
      </c>
    </row>
    <row r="6" spans="1:57" s="60" customFormat="1">
      <c r="A6" s="160"/>
      <c r="B6" s="160"/>
      <c r="C6" s="160"/>
      <c r="D6" s="143" t="s">
        <v>183</v>
      </c>
      <c r="E6" s="137">
        <v>16</v>
      </c>
      <c r="F6" s="137" t="s">
        <v>158</v>
      </c>
      <c r="G6" s="139" t="s">
        <v>203</v>
      </c>
      <c r="H6" s="136" t="s">
        <v>158</v>
      </c>
      <c r="I6" s="139">
        <v>6</v>
      </c>
      <c r="J6" s="139" t="s">
        <v>201</v>
      </c>
      <c r="K6" s="140">
        <v>0.3298611111111111</v>
      </c>
      <c r="L6" s="140">
        <v>0.34722222222222227</v>
      </c>
      <c r="M6" s="137">
        <v>35</v>
      </c>
      <c r="N6" s="67">
        <f t="shared" si="4"/>
        <v>25</v>
      </c>
      <c r="O6" s="136" t="s">
        <v>210</v>
      </c>
      <c r="P6" s="137">
        <v>97</v>
      </c>
      <c r="Q6" s="137">
        <v>30</v>
      </c>
      <c r="R6" s="56">
        <f t="shared" si="5"/>
        <v>30</v>
      </c>
      <c r="S6" s="136" t="s">
        <v>210</v>
      </c>
      <c r="T6" s="144">
        <v>10</v>
      </c>
      <c r="U6" s="137">
        <v>50</v>
      </c>
      <c r="V6" s="56">
        <f t="shared" si="6"/>
        <v>10</v>
      </c>
      <c r="W6" s="52" t="s">
        <v>210</v>
      </c>
      <c r="X6" s="137">
        <v>50</v>
      </c>
      <c r="Y6" s="52">
        <v>60</v>
      </c>
      <c r="Z6" s="56">
        <f t="shared" si="7"/>
        <v>0</v>
      </c>
      <c r="AA6" s="52" t="s">
        <v>210</v>
      </c>
      <c r="AB6" s="52">
        <v>15</v>
      </c>
      <c r="AC6" s="52" t="s">
        <v>210</v>
      </c>
      <c r="AD6" s="52">
        <v>8</v>
      </c>
      <c r="AE6" s="52" t="s">
        <v>210</v>
      </c>
      <c r="AF6" s="52">
        <v>8</v>
      </c>
      <c r="AG6" s="52">
        <v>60</v>
      </c>
      <c r="AH6" s="56">
        <f t="shared" si="0"/>
        <v>0</v>
      </c>
      <c r="AI6" s="52" t="s">
        <v>210</v>
      </c>
      <c r="AJ6" s="52">
        <v>8</v>
      </c>
      <c r="AK6" s="52">
        <v>1</v>
      </c>
      <c r="AL6" s="57">
        <v>60</v>
      </c>
      <c r="AM6" s="56">
        <f t="shared" si="1"/>
        <v>0</v>
      </c>
      <c r="AN6" s="52" t="s">
        <v>210</v>
      </c>
      <c r="AO6" s="57"/>
      <c r="AP6" s="52"/>
      <c r="AQ6" s="52" t="s">
        <v>210</v>
      </c>
      <c r="AR6" s="52">
        <v>2</v>
      </c>
      <c r="AS6" s="52">
        <v>2</v>
      </c>
      <c r="AT6" s="79">
        <f t="shared" si="8"/>
        <v>20</v>
      </c>
      <c r="AU6" s="79">
        <f t="shared" si="9"/>
        <v>166.28571428571428</v>
      </c>
      <c r="AV6" s="79">
        <f t="shared" si="10"/>
        <v>60</v>
      </c>
      <c r="AW6" s="150"/>
      <c r="AX6" s="79">
        <f t="shared" si="11"/>
        <v>15</v>
      </c>
      <c r="AY6" s="74">
        <f t="shared" si="12"/>
        <v>8</v>
      </c>
      <c r="AZ6" s="79">
        <f t="shared" si="13"/>
        <v>8</v>
      </c>
      <c r="BA6" s="79">
        <f t="shared" si="2"/>
        <v>8</v>
      </c>
      <c r="BB6" s="150"/>
      <c r="BC6" s="79">
        <f t="shared" si="3"/>
        <v>0</v>
      </c>
      <c r="BD6" s="148"/>
      <c r="BE6" s="79">
        <f t="shared" si="14"/>
        <v>2</v>
      </c>
    </row>
    <row r="7" spans="1:57" s="60" customFormat="1">
      <c r="A7" s="160"/>
      <c r="B7" s="160"/>
      <c r="C7" s="160"/>
      <c r="D7" s="143" t="s">
        <v>183</v>
      </c>
      <c r="E7" s="137">
        <v>16</v>
      </c>
      <c r="F7" s="137" t="s">
        <v>158</v>
      </c>
      <c r="G7" s="139" t="s">
        <v>204</v>
      </c>
      <c r="H7" s="136" t="s">
        <v>158</v>
      </c>
      <c r="I7" s="139">
        <v>6</v>
      </c>
      <c r="J7" s="139" t="s">
        <v>201</v>
      </c>
      <c r="K7" s="140">
        <v>0.42708333333333331</v>
      </c>
      <c r="L7" s="140">
        <v>0.4513888888888889</v>
      </c>
      <c r="M7" s="137">
        <v>60</v>
      </c>
      <c r="N7" s="67">
        <f t="shared" si="4"/>
        <v>0</v>
      </c>
      <c r="O7" s="136" t="s">
        <v>210</v>
      </c>
      <c r="P7" s="137">
        <v>40</v>
      </c>
      <c r="Q7" s="137">
        <v>40</v>
      </c>
      <c r="R7" s="56">
        <f t="shared" si="5"/>
        <v>20</v>
      </c>
      <c r="S7" s="136" t="s">
        <v>210</v>
      </c>
      <c r="T7" s="144">
        <v>10</v>
      </c>
      <c r="U7" s="137">
        <v>45</v>
      </c>
      <c r="V7" s="56">
        <f t="shared" si="6"/>
        <v>15</v>
      </c>
      <c r="W7" s="136" t="s">
        <v>210</v>
      </c>
      <c r="X7" s="137">
        <v>19</v>
      </c>
      <c r="Y7" s="52">
        <v>60</v>
      </c>
      <c r="Z7" s="56">
        <f t="shared" si="7"/>
        <v>0</v>
      </c>
      <c r="AA7" s="52" t="s">
        <v>210</v>
      </c>
      <c r="AB7" s="52">
        <v>17</v>
      </c>
      <c r="AC7" s="52" t="s">
        <v>210</v>
      </c>
      <c r="AD7" s="52">
        <v>10</v>
      </c>
      <c r="AE7" s="52" t="s">
        <v>210</v>
      </c>
      <c r="AF7" s="52">
        <v>5</v>
      </c>
      <c r="AG7" s="52">
        <v>60</v>
      </c>
      <c r="AH7" s="56">
        <f t="shared" si="0"/>
        <v>0</v>
      </c>
      <c r="AI7" s="52" t="s">
        <v>210</v>
      </c>
      <c r="AJ7" s="52">
        <v>6</v>
      </c>
      <c r="AK7" s="52">
        <v>1</v>
      </c>
      <c r="AL7" s="57">
        <v>60</v>
      </c>
      <c r="AM7" s="56">
        <f t="shared" si="1"/>
        <v>0</v>
      </c>
      <c r="AN7" s="52" t="s">
        <v>210</v>
      </c>
      <c r="AO7" s="57"/>
      <c r="AP7" s="52"/>
      <c r="AQ7" s="52" t="s">
        <v>210</v>
      </c>
      <c r="AR7" s="52">
        <v>2</v>
      </c>
      <c r="AS7" s="52">
        <v>2</v>
      </c>
      <c r="AT7" s="79">
        <f t="shared" si="8"/>
        <v>15</v>
      </c>
      <c r="AU7" s="79">
        <f t="shared" si="9"/>
        <v>40</v>
      </c>
      <c r="AV7" s="79">
        <f t="shared" si="10"/>
        <v>25.333333333333332</v>
      </c>
      <c r="AW7" s="150"/>
      <c r="AX7" s="79">
        <f t="shared" si="11"/>
        <v>17</v>
      </c>
      <c r="AY7" s="74">
        <f t="shared" si="12"/>
        <v>10</v>
      </c>
      <c r="AZ7" s="79">
        <f t="shared" si="13"/>
        <v>5</v>
      </c>
      <c r="BA7" s="79">
        <f t="shared" si="2"/>
        <v>6</v>
      </c>
      <c r="BB7" s="150"/>
      <c r="BC7" s="79">
        <f t="shared" si="3"/>
        <v>0</v>
      </c>
      <c r="BD7" s="148"/>
      <c r="BE7" s="79">
        <f t="shared" si="14"/>
        <v>2</v>
      </c>
    </row>
    <row r="8" spans="1:57" s="60" customFormat="1">
      <c r="A8" s="160"/>
      <c r="B8" s="160"/>
      <c r="C8" s="160"/>
      <c r="D8" s="143" t="s">
        <v>183</v>
      </c>
      <c r="E8" s="137">
        <v>16</v>
      </c>
      <c r="F8" s="137" t="s">
        <v>158</v>
      </c>
      <c r="G8" s="139" t="s">
        <v>205</v>
      </c>
      <c r="H8" s="136" t="s">
        <v>166</v>
      </c>
      <c r="I8" s="139">
        <v>5</v>
      </c>
      <c r="J8" s="139" t="s">
        <v>201</v>
      </c>
      <c r="K8" s="140">
        <v>0.40972222222222227</v>
      </c>
      <c r="L8" s="140">
        <v>0.42708333333333331</v>
      </c>
      <c r="M8" s="137">
        <v>60</v>
      </c>
      <c r="N8" s="67">
        <f t="shared" si="4"/>
        <v>0</v>
      </c>
      <c r="O8" s="136" t="s">
        <v>210</v>
      </c>
      <c r="P8" s="137">
        <v>100</v>
      </c>
      <c r="Q8" s="137">
        <v>20</v>
      </c>
      <c r="R8" s="56">
        <f t="shared" si="5"/>
        <v>40</v>
      </c>
      <c r="S8" s="136" t="s">
        <v>210</v>
      </c>
      <c r="T8" s="137">
        <v>10</v>
      </c>
      <c r="U8" s="137">
        <v>45</v>
      </c>
      <c r="V8" s="56">
        <f t="shared" si="6"/>
        <v>15</v>
      </c>
      <c r="W8" s="136" t="s">
        <v>210</v>
      </c>
      <c r="X8" s="137">
        <v>18</v>
      </c>
      <c r="Y8" s="52">
        <v>60</v>
      </c>
      <c r="Z8" s="56">
        <f t="shared" si="7"/>
        <v>0</v>
      </c>
      <c r="AA8" s="52" t="s">
        <v>210</v>
      </c>
      <c r="AB8" s="52">
        <v>11</v>
      </c>
      <c r="AC8" s="52" t="s">
        <v>210</v>
      </c>
      <c r="AD8" s="52">
        <v>5</v>
      </c>
      <c r="AE8" s="52" t="s">
        <v>210</v>
      </c>
      <c r="AF8" s="52">
        <v>5</v>
      </c>
      <c r="AG8" s="52">
        <v>60</v>
      </c>
      <c r="AH8" s="56">
        <f t="shared" si="0"/>
        <v>0</v>
      </c>
      <c r="AI8" s="52" t="s">
        <v>210</v>
      </c>
      <c r="AJ8" s="52">
        <v>6</v>
      </c>
      <c r="AK8" s="52">
        <v>2</v>
      </c>
      <c r="AL8" s="57">
        <v>60</v>
      </c>
      <c r="AM8" s="56">
        <f t="shared" si="1"/>
        <v>0</v>
      </c>
      <c r="AN8" s="52" t="s">
        <v>210</v>
      </c>
      <c r="AO8" s="57"/>
      <c r="AP8" s="52"/>
      <c r="AQ8" s="52" t="s">
        <v>210</v>
      </c>
      <c r="AR8" s="52">
        <v>1</v>
      </c>
      <c r="AS8" s="52">
        <v>2</v>
      </c>
      <c r="AT8" s="79">
        <f t="shared" si="8"/>
        <v>30</v>
      </c>
      <c r="AU8" s="79">
        <f t="shared" si="9"/>
        <v>100</v>
      </c>
      <c r="AV8" s="79">
        <f t="shared" si="10"/>
        <v>24</v>
      </c>
      <c r="AW8" s="150"/>
      <c r="AX8" s="79">
        <f t="shared" si="11"/>
        <v>11</v>
      </c>
      <c r="AY8" s="74">
        <f t="shared" si="12"/>
        <v>5</v>
      </c>
      <c r="AZ8" s="79">
        <f t="shared" si="13"/>
        <v>5</v>
      </c>
      <c r="BA8" s="79">
        <f t="shared" si="2"/>
        <v>6</v>
      </c>
      <c r="BB8" s="150"/>
      <c r="BC8" s="79">
        <f t="shared" si="3"/>
        <v>0</v>
      </c>
      <c r="BD8" s="148"/>
      <c r="BE8" s="79">
        <f t="shared" si="14"/>
        <v>1</v>
      </c>
    </row>
    <row r="9" spans="1:57" s="60" customFormat="1">
      <c r="A9" s="160"/>
      <c r="B9" s="160"/>
      <c r="C9" s="160"/>
      <c r="D9" s="143" t="s">
        <v>183</v>
      </c>
      <c r="E9" s="137">
        <v>16</v>
      </c>
      <c r="F9" s="137" t="s">
        <v>158</v>
      </c>
      <c r="G9" s="139" t="s">
        <v>206</v>
      </c>
      <c r="H9" s="136" t="s">
        <v>158</v>
      </c>
      <c r="I9" s="139">
        <v>7</v>
      </c>
      <c r="J9" s="139" t="s">
        <v>201</v>
      </c>
      <c r="K9" s="140">
        <v>0.44097222222222227</v>
      </c>
      <c r="L9" s="140">
        <v>0.46875</v>
      </c>
      <c r="M9" s="137">
        <v>60</v>
      </c>
      <c r="N9" s="67">
        <f t="shared" si="4"/>
        <v>0</v>
      </c>
      <c r="O9" s="136" t="s">
        <v>210</v>
      </c>
      <c r="P9" s="137">
        <v>46</v>
      </c>
      <c r="Q9" s="137">
        <v>60</v>
      </c>
      <c r="R9" s="56">
        <f t="shared" si="5"/>
        <v>0</v>
      </c>
      <c r="S9" s="136" t="s">
        <v>216</v>
      </c>
      <c r="T9" s="137">
        <v>1</v>
      </c>
      <c r="U9" s="137">
        <v>60</v>
      </c>
      <c r="V9" s="56">
        <f t="shared" si="6"/>
        <v>0</v>
      </c>
      <c r="W9" s="136" t="s">
        <v>210</v>
      </c>
      <c r="X9" s="137">
        <v>0</v>
      </c>
      <c r="Y9" s="52">
        <v>60</v>
      </c>
      <c r="Z9" s="56">
        <f t="shared" si="7"/>
        <v>0</v>
      </c>
      <c r="AA9" s="52" t="s">
        <v>210</v>
      </c>
      <c r="AB9" s="52">
        <v>2</v>
      </c>
      <c r="AC9" s="52" t="s">
        <v>210</v>
      </c>
      <c r="AD9" s="52">
        <v>0</v>
      </c>
      <c r="AE9" s="52" t="s">
        <v>210</v>
      </c>
      <c r="AF9" s="52">
        <v>2</v>
      </c>
      <c r="AG9" s="52">
        <v>60</v>
      </c>
      <c r="AH9" s="56">
        <f t="shared" si="0"/>
        <v>0</v>
      </c>
      <c r="AI9" s="52" t="s">
        <v>210</v>
      </c>
      <c r="AJ9" s="52">
        <v>2</v>
      </c>
      <c r="AK9" s="52">
        <v>4</v>
      </c>
      <c r="AL9" s="57">
        <v>60</v>
      </c>
      <c r="AM9" s="56">
        <f t="shared" si="1"/>
        <v>0</v>
      </c>
      <c r="AN9" s="52" t="s">
        <v>210</v>
      </c>
      <c r="AO9" s="57"/>
      <c r="AP9" s="52"/>
      <c r="AQ9" s="52" t="s">
        <v>210</v>
      </c>
      <c r="AR9" s="52">
        <v>0</v>
      </c>
      <c r="AS9" s="52">
        <v>2</v>
      </c>
      <c r="AT9" s="79">
        <f t="shared" si="8"/>
        <v>1</v>
      </c>
      <c r="AU9" s="79">
        <f t="shared" si="9"/>
        <v>46</v>
      </c>
      <c r="AV9" s="79">
        <f t="shared" si="10"/>
        <v>0</v>
      </c>
      <c r="AW9" s="150"/>
      <c r="AX9" s="79">
        <f t="shared" si="11"/>
        <v>2</v>
      </c>
      <c r="AY9" s="74">
        <f t="shared" si="12"/>
        <v>0</v>
      </c>
      <c r="AZ9" s="79">
        <f t="shared" si="13"/>
        <v>2</v>
      </c>
      <c r="BA9" s="79">
        <f t="shared" si="2"/>
        <v>2</v>
      </c>
      <c r="BB9" s="150"/>
      <c r="BC9" s="79">
        <f t="shared" si="3"/>
        <v>0</v>
      </c>
      <c r="BD9" s="148"/>
      <c r="BE9" s="79">
        <f t="shared" si="14"/>
        <v>0</v>
      </c>
    </row>
    <row r="10" spans="1:57" s="60" customFormat="1">
      <c r="A10" s="160"/>
      <c r="B10" s="160"/>
      <c r="C10" s="160"/>
      <c r="D10" s="143" t="s">
        <v>192</v>
      </c>
      <c r="E10" s="137">
        <v>2</v>
      </c>
      <c r="F10" s="137" t="s">
        <v>158</v>
      </c>
      <c r="G10" s="139" t="s">
        <v>207</v>
      </c>
      <c r="H10" s="136" t="s">
        <v>158</v>
      </c>
      <c r="I10" s="139">
        <v>6</v>
      </c>
      <c r="J10" s="139" t="s">
        <v>194</v>
      </c>
      <c r="K10" s="140">
        <v>0.33402777777777781</v>
      </c>
      <c r="L10" s="140">
        <v>0.35000000000000003</v>
      </c>
      <c r="M10" s="137">
        <v>60</v>
      </c>
      <c r="N10" s="67">
        <f t="shared" si="4"/>
        <v>0</v>
      </c>
      <c r="O10" s="136" t="s">
        <v>210</v>
      </c>
      <c r="P10" s="137">
        <v>25</v>
      </c>
      <c r="Q10" s="137">
        <v>60</v>
      </c>
      <c r="R10" s="56">
        <f t="shared" si="5"/>
        <v>0</v>
      </c>
      <c r="S10" s="136" t="s">
        <v>210</v>
      </c>
      <c r="T10" s="137">
        <v>5</v>
      </c>
      <c r="U10" s="137">
        <v>60</v>
      </c>
      <c r="V10" s="56">
        <f t="shared" si="6"/>
        <v>0</v>
      </c>
      <c r="W10" s="136" t="s">
        <v>210</v>
      </c>
      <c r="X10" s="137">
        <v>9</v>
      </c>
      <c r="Y10" s="52">
        <v>47</v>
      </c>
      <c r="Z10" s="56">
        <f t="shared" si="7"/>
        <v>13</v>
      </c>
      <c r="AA10" s="52" t="s">
        <v>210</v>
      </c>
      <c r="AB10" s="52">
        <v>11</v>
      </c>
      <c r="AC10" s="52" t="s">
        <v>210</v>
      </c>
      <c r="AD10" s="52">
        <v>6</v>
      </c>
      <c r="AE10" s="52" t="s">
        <v>210</v>
      </c>
      <c r="AF10" s="52">
        <v>2</v>
      </c>
      <c r="AG10" s="52">
        <v>60</v>
      </c>
      <c r="AH10" s="56">
        <f t="shared" si="0"/>
        <v>0</v>
      </c>
      <c r="AI10" s="52" t="s">
        <v>210</v>
      </c>
      <c r="AJ10" s="52">
        <v>0</v>
      </c>
      <c r="AK10" s="52">
        <v>4</v>
      </c>
      <c r="AL10" s="57">
        <v>60</v>
      </c>
      <c r="AM10" s="56">
        <f t="shared" si="1"/>
        <v>0</v>
      </c>
      <c r="AN10" s="52" t="s">
        <v>210</v>
      </c>
      <c r="AO10" s="57"/>
      <c r="AP10" s="52"/>
      <c r="AQ10" s="52" t="s">
        <v>210</v>
      </c>
      <c r="AR10" s="52">
        <v>0</v>
      </c>
      <c r="AS10" s="52">
        <v>2</v>
      </c>
      <c r="AT10" s="79">
        <f t="shared" si="8"/>
        <v>5</v>
      </c>
      <c r="AU10" s="79">
        <f t="shared" si="9"/>
        <v>25</v>
      </c>
      <c r="AV10" s="79">
        <f t="shared" si="10"/>
        <v>9</v>
      </c>
      <c r="AW10" s="150"/>
      <c r="AX10" s="79">
        <f t="shared" si="11"/>
        <v>14.042553191489361</v>
      </c>
      <c r="AY10" s="74">
        <f t="shared" si="12"/>
        <v>6</v>
      </c>
      <c r="AZ10" s="79">
        <f t="shared" si="13"/>
        <v>2</v>
      </c>
      <c r="BA10" s="79">
        <f t="shared" si="2"/>
        <v>0</v>
      </c>
      <c r="BB10" s="150"/>
      <c r="BC10" s="79">
        <f t="shared" si="3"/>
        <v>0</v>
      </c>
      <c r="BD10" s="148"/>
      <c r="BE10" s="79">
        <f t="shared" si="14"/>
        <v>0</v>
      </c>
    </row>
    <row r="11" spans="1:57" s="60" customFormat="1">
      <c r="A11" s="160"/>
      <c r="B11" s="160"/>
      <c r="C11" s="160"/>
      <c r="D11" s="143" t="s">
        <v>192</v>
      </c>
      <c r="E11" s="137">
        <v>2</v>
      </c>
      <c r="F11" s="137" t="s">
        <v>158</v>
      </c>
      <c r="G11" s="139" t="s">
        <v>208</v>
      </c>
      <c r="H11" s="136" t="s">
        <v>158</v>
      </c>
      <c r="I11" s="139">
        <v>6</v>
      </c>
      <c r="J11" s="139" t="s">
        <v>194</v>
      </c>
      <c r="K11" s="140">
        <v>0.29166666666666669</v>
      </c>
      <c r="L11" s="140">
        <v>0.3125</v>
      </c>
      <c r="M11" s="137">
        <v>60</v>
      </c>
      <c r="N11" s="67">
        <f t="shared" si="4"/>
        <v>0</v>
      </c>
      <c r="O11" s="136" t="s">
        <v>210</v>
      </c>
      <c r="P11" s="137">
        <v>60</v>
      </c>
      <c r="Q11" s="137">
        <v>60</v>
      </c>
      <c r="R11" s="56">
        <f t="shared" si="5"/>
        <v>0</v>
      </c>
      <c r="S11" s="136" t="s">
        <v>210</v>
      </c>
      <c r="T11" s="137">
        <v>8</v>
      </c>
      <c r="U11" s="137">
        <v>60</v>
      </c>
      <c r="V11" s="56">
        <f t="shared" si="6"/>
        <v>0</v>
      </c>
      <c r="W11" s="136" t="s">
        <v>210</v>
      </c>
      <c r="X11" s="137">
        <v>9</v>
      </c>
      <c r="Y11" s="52">
        <v>20</v>
      </c>
      <c r="Z11" s="56">
        <f t="shared" si="7"/>
        <v>40</v>
      </c>
      <c r="AA11" s="52" t="s">
        <v>210</v>
      </c>
      <c r="AB11" s="52">
        <v>14</v>
      </c>
      <c r="AC11" s="52" t="s">
        <v>210</v>
      </c>
      <c r="AD11" s="52">
        <v>7</v>
      </c>
      <c r="AE11" s="52" t="s">
        <v>210</v>
      </c>
      <c r="AF11" s="52">
        <v>3</v>
      </c>
      <c r="AG11" s="52">
        <v>60</v>
      </c>
      <c r="AH11" s="56">
        <f t="shared" si="0"/>
        <v>0</v>
      </c>
      <c r="AI11" s="52" t="s">
        <v>210</v>
      </c>
      <c r="AJ11" s="52">
        <v>9</v>
      </c>
      <c r="AK11" s="52">
        <v>1</v>
      </c>
      <c r="AL11" s="57">
        <v>60</v>
      </c>
      <c r="AM11" s="56">
        <f t="shared" si="1"/>
        <v>0</v>
      </c>
      <c r="AN11" s="52" t="s">
        <v>210</v>
      </c>
      <c r="AO11" s="57"/>
      <c r="AP11" s="52"/>
      <c r="AQ11" s="52" t="s">
        <v>210</v>
      </c>
      <c r="AR11" s="52">
        <v>2</v>
      </c>
      <c r="AS11" s="52">
        <v>2</v>
      </c>
      <c r="AT11" s="79">
        <f t="shared" si="8"/>
        <v>8</v>
      </c>
      <c r="AU11" s="79">
        <f t="shared" si="9"/>
        <v>60</v>
      </c>
      <c r="AV11" s="79">
        <f t="shared" si="10"/>
        <v>9</v>
      </c>
      <c r="AW11" s="150"/>
      <c r="AX11" s="79">
        <f t="shared" si="11"/>
        <v>42</v>
      </c>
      <c r="AY11" s="74">
        <f t="shared" si="12"/>
        <v>7</v>
      </c>
      <c r="AZ11" s="79">
        <f t="shared" si="13"/>
        <v>3</v>
      </c>
      <c r="BA11" s="79">
        <f t="shared" si="2"/>
        <v>9</v>
      </c>
      <c r="BB11" s="150"/>
      <c r="BC11" s="79">
        <f t="shared" si="3"/>
        <v>0</v>
      </c>
      <c r="BD11" s="148"/>
      <c r="BE11" s="79">
        <f t="shared" si="14"/>
        <v>2</v>
      </c>
    </row>
    <row r="12" spans="1:57" s="60" customFormat="1">
      <c r="A12" s="160"/>
      <c r="B12" s="160"/>
      <c r="C12" s="160"/>
      <c r="D12" s="143" t="s">
        <v>195</v>
      </c>
      <c r="E12" s="137">
        <v>12</v>
      </c>
      <c r="F12" s="137" t="s">
        <v>158</v>
      </c>
      <c r="G12" s="139" t="s">
        <v>209</v>
      </c>
      <c r="H12" s="136" t="s">
        <v>158</v>
      </c>
      <c r="I12" s="139">
        <v>8</v>
      </c>
      <c r="J12" s="139" t="s">
        <v>180</v>
      </c>
      <c r="K12" s="140">
        <v>0.375</v>
      </c>
      <c r="L12" s="140">
        <v>0.39583333333333331</v>
      </c>
      <c r="M12" s="137">
        <v>60</v>
      </c>
      <c r="N12" s="67">
        <f t="shared" si="4"/>
        <v>0</v>
      </c>
      <c r="O12" s="136" t="s">
        <v>210</v>
      </c>
      <c r="P12" s="137">
        <v>48</v>
      </c>
      <c r="Q12" s="137">
        <v>60</v>
      </c>
      <c r="R12" s="56">
        <f t="shared" si="5"/>
        <v>0</v>
      </c>
      <c r="S12" s="136" t="s">
        <v>210</v>
      </c>
      <c r="T12" s="137">
        <v>8</v>
      </c>
      <c r="U12" s="137">
        <v>60</v>
      </c>
      <c r="V12" s="56">
        <f t="shared" si="6"/>
        <v>0</v>
      </c>
      <c r="W12" s="136" t="s">
        <v>210</v>
      </c>
      <c r="X12" s="137">
        <v>31</v>
      </c>
      <c r="Y12" s="52">
        <v>60</v>
      </c>
      <c r="Z12" s="56">
        <f t="shared" si="7"/>
        <v>0</v>
      </c>
      <c r="AA12" s="52" t="s">
        <v>210</v>
      </c>
      <c r="AB12" s="52">
        <v>19</v>
      </c>
      <c r="AC12" s="52" t="s">
        <v>210</v>
      </c>
      <c r="AD12" s="52">
        <v>10</v>
      </c>
      <c r="AE12" s="52" t="s">
        <v>210</v>
      </c>
      <c r="AF12" s="52">
        <v>3</v>
      </c>
      <c r="AG12" s="52">
        <v>60</v>
      </c>
      <c r="AH12" s="56">
        <f t="shared" si="0"/>
        <v>0</v>
      </c>
      <c r="AI12" s="52" t="s">
        <v>210</v>
      </c>
      <c r="AJ12" s="52">
        <v>13</v>
      </c>
      <c r="AK12" s="52">
        <v>2</v>
      </c>
      <c r="AL12" s="57">
        <v>60</v>
      </c>
      <c r="AM12" s="56">
        <f t="shared" si="1"/>
        <v>0</v>
      </c>
      <c r="AN12" s="52" t="s">
        <v>210</v>
      </c>
      <c r="AO12" s="57"/>
      <c r="AP12" s="52"/>
      <c r="AQ12" s="52" t="s">
        <v>210</v>
      </c>
      <c r="AR12" s="52">
        <v>0</v>
      </c>
      <c r="AS12" s="52">
        <v>2</v>
      </c>
      <c r="AT12" s="79">
        <f t="shared" si="8"/>
        <v>8</v>
      </c>
      <c r="AU12" s="79">
        <f t="shared" si="9"/>
        <v>48</v>
      </c>
      <c r="AV12" s="79">
        <f t="shared" si="10"/>
        <v>31</v>
      </c>
      <c r="AW12" s="150"/>
      <c r="AX12" s="79">
        <f t="shared" si="11"/>
        <v>19</v>
      </c>
      <c r="AY12" s="74">
        <f t="shared" si="12"/>
        <v>10</v>
      </c>
      <c r="AZ12" s="79">
        <f t="shared" si="13"/>
        <v>3</v>
      </c>
      <c r="BA12" s="79">
        <f t="shared" si="2"/>
        <v>13</v>
      </c>
      <c r="BB12" s="150"/>
      <c r="BC12" s="79">
        <f t="shared" si="3"/>
        <v>0</v>
      </c>
      <c r="BD12" s="148"/>
      <c r="BE12" s="79">
        <f t="shared" si="14"/>
        <v>0</v>
      </c>
    </row>
    <row r="13" spans="1:57" s="60" customFormat="1">
      <c r="A13" s="160"/>
      <c r="B13" s="160"/>
      <c r="C13" s="160"/>
      <c r="D13" s="142" t="s">
        <v>189</v>
      </c>
      <c r="E13" s="142">
        <v>23</v>
      </c>
      <c r="F13" s="142" t="s">
        <v>158</v>
      </c>
      <c r="G13" s="142" t="s">
        <v>211</v>
      </c>
      <c r="H13" s="142" t="s">
        <v>166</v>
      </c>
      <c r="I13" s="142">
        <v>5</v>
      </c>
      <c r="J13" s="142" t="s">
        <v>213</v>
      </c>
      <c r="K13" s="140">
        <v>0.38680555555555557</v>
      </c>
      <c r="L13" s="140">
        <v>0.39652777777777781</v>
      </c>
      <c r="M13" s="142">
        <v>60</v>
      </c>
      <c r="N13" s="67">
        <f t="shared" si="4"/>
        <v>0</v>
      </c>
      <c r="O13" s="57" t="s">
        <v>210</v>
      </c>
      <c r="P13" s="52">
        <v>22</v>
      </c>
      <c r="Q13" s="52">
        <v>43</v>
      </c>
      <c r="R13" s="56">
        <f t="shared" si="5"/>
        <v>17</v>
      </c>
      <c r="S13" s="52" t="s">
        <v>210</v>
      </c>
      <c r="T13" s="52">
        <v>9</v>
      </c>
      <c r="U13" s="52">
        <v>60</v>
      </c>
      <c r="V13" s="56">
        <f t="shared" si="6"/>
        <v>0</v>
      </c>
      <c r="W13" s="52" t="s">
        <v>210</v>
      </c>
      <c r="X13" s="52">
        <v>29</v>
      </c>
      <c r="Y13" s="52">
        <v>60</v>
      </c>
      <c r="Z13" s="56">
        <f t="shared" si="7"/>
        <v>0</v>
      </c>
      <c r="AA13" s="52" t="s">
        <v>210</v>
      </c>
      <c r="AB13" s="52">
        <v>15</v>
      </c>
      <c r="AC13" s="52" t="s">
        <v>210</v>
      </c>
      <c r="AD13" s="52">
        <v>9</v>
      </c>
      <c r="AE13" s="52" t="s">
        <v>210</v>
      </c>
      <c r="AF13" s="52">
        <v>3</v>
      </c>
      <c r="AG13" s="52">
        <v>60</v>
      </c>
      <c r="AH13" s="56">
        <f t="shared" si="0"/>
        <v>0</v>
      </c>
      <c r="AI13" s="52" t="s">
        <v>210</v>
      </c>
      <c r="AJ13" s="52">
        <v>2</v>
      </c>
      <c r="AK13" s="52">
        <v>4</v>
      </c>
      <c r="AL13" s="57">
        <v>60</v>
      </c>
      <c r="AM13" s="56">
        <f t="shared" si="1"/>
        <v>0</v>
      </c>
      <c r="AN13" s="52" t="s">
        <v>210</v>
      </c>
      <c r="AO13" s="57">
        <v>6</v>
      </c>
      <c r="AP13" s="52">
        <v>4</v>
      </c>
      <c r="AQ13" s="52" t="s">
        <v>210</v>
      </c>
      <c r="AR13" s="52">
        <v>2</v>
      </c>
      <c r="AS13" s="52">
        <v>4</v>
      </c>
      <c r="AT13" s="79">
        <f t="shared" si="8"/>
        <v>12.55813953488372</v>
      </c>
      <c r="AU13" s="79">
        <f t="shared" si="9"/>
        <v>22</v>
      </c>
      <c r="AV13" s="79">
        <f t="shared" si="10"/>
        <v>29</v>
      </c>
      <c r="AW13" s="150"/>
      <c r="AX13" s="79">
        <f t="shared" si="11"/>
        <v>15</v>
      </c>
      <c r="AY13" s="74">
        <f t="shared" si="12"/>
        <v>9</v>
      </c>
      <c r="AZ13" s="79">
        <f t="shared" si="13"/>
        <v>3</v>
      </c>
      <c r="BA13" s="79">
        <f t="shared" si="2"/>
        <v>2</v>
      </c>
      <c r="BB13" s="150"/>
      <c r="BC13" s="79">
        <f t="shared" si="3"/>
        <v>6</v>
      </c>
      <c r="BD13" s="148"/>
      <c r="BE13" s="79">
        <f t="shared" si="14"/>
        <v>2</v>
      </c>
    </row>
    <row r="14" spans="1:57" s="60" customFormat="1">
      <c r="A14" s="160"/>
      <c r="B14" s="160"/>
      <c r="C14" s="160"/>
      <c r="D14" s="142" t="s">
        <v>189</v>
      </c>
      <c r="E14" s="142">
        <v>23</v>
      </c>
      <c r="F14" s="142" t="s">
        <v>158</v>
      </c>
      <c r="G14" s="142" t="s">
        <v>214</v>
      </c>
      <c r="H14" s="142" t="s">
        <v>158</v>
      </c>
      <c r="I14" s="142">
        <v>6</v>
      </c>
      <c r="J14" s="142" t="s">
        <v>215</v>
      </c>
      <c r="K14" s="140">
        <v>0.34375</v>
      </c>
      <c r="L14" s="140">
        <v>0.36458333333333331</v>
      </c>
      <c r="M14" s="142">
        <v>60</v>
      </c>
      <c r="N14" s="67">
        <f t="shared" si="4"/>
        <v>0</v>
      </c>
      <c r="O14" s="57" t="s">
        <v>210</v>
      </c>
      <c r="P14" s="52">
        <v>5</v>
      </c>
      <c r="Q14" s="52">
        <v>50</v>
      </c>
      <c r="R14" s="56">
        <f t="shared" si="5"/>
        <v>10</v>
      </c>
      <c r="S14" s="52" t="s">
        <v>216</v>
      </c>
      <c r="T14" s="52">
        <v>3</v>
      </c>
      <c r="U14" s="52">
        <v>60</v>
      </c>
      <c r="V14" s="56">
        <f t="shared" si="6"/>
        <v>0</v>
      </c>
      <c r="W14" s="52" t="s">
        <v>210</v>
      </c>
      <c r="X14" s="52">
        <v>1</v>
      </c>
      <c r="Y14" s="52">
        <v>60</v>
      </c>
      <c r="Z14" s="56">
        <f t="shared" si="7"/>
        <v>0</v>
      </c>
      <c r="AA14" s="52" t="s">
        <v>210</v>
      </c>
      <c r="AB14" s="52">
        <v>3</v>
      </c>
      <c r="AC14" s="52" t="s">
        <v>210</v>
      </c>
      <c r="AD14" s="52">
        <v>5</v>
      </c>
      <c r="AE14" s="52" t="s">
        <v>210</v>
      </c>
      <c r="AF14" s="52">
        <v>1</v>
      </c>
      <c r="AG14" s="52">
        <v>60</v>
      </c>
      <c r="AH14" s="56">
        <f t="shared" si="0"/>
        <v>0</v>
      </c>
      <c r="AI14" s="52" t="s">
        <v>210</v>
      </c>
      <c r="AJ14" s="52">
        <v>1</v>
      </c>
      <c r="AK14" s="52">
        <v>1</v>
      </c>
      <c r="AL14" s="57">
        <v>60</v>
      </c>
      <c r="AM14" s="56">
        <f t="shared" si="1"/>
        <v>0</v>
      </c>
      <c r="AN14" s="52" t="s">
        <v>210</v>
      </c>
      <c r="AO14" s="57"/>
      <c r="AP14" s="52"/>
      <c r="AQ14" s="52" t="s">
        <v>210</v>
      </c>
      <c r="AR14" s="52">
        <v>0</v>
      </c>
      <c r="AS14" s="52">
        <v>1</v>
      </c>
      <c r="AT14" s="79">
        <f t="shared" si="8"/>
        <v>3.6</v>
      </c>
      <c r="AU14" s="79">
        <f t="shared" si="9"/>
        <v>5</v>
      </c>
      <c r="AV14" s="79">
        <f t="shared" si="10"/>
        <v>1</v>
      </c>
      <c r="AW14" s="150"/>
      <c r="AX14" s="79">
        <f t="shared" si="11"/>
        <v>3</v>
      </c>
      <c r="AY14" s="74">
        <f t="shared" si="12"/>
        <v>5</v>
      </c>
      <c r="AZ14" s="79">
        <f t="shared" si="13"/>
        <v>1</v>
      </c>
      <c r="BA14" s="79">
        <f t="shared" si="2"/>
        <v>1</v>
      </c>
      <c r="BB14" s="150"/>
      <c r="BC14" s="79">
        <f t="shared" si="3"/>
        <v>0</v>
      </c>
      <c r="BD14" s="148"/>
      <c r="BE14" s="79">
        <f t="shared" si="14"/>
        <v>0</v>
      </c>
    </row>
    <row r="15" spans="1:57" s="60" customFormat="1">
      <c r="A15" s="160"/>
      <c r="B15" s="160"/>
      <c r="C15" s="160"/>
      <c r="D15" s="142" t="s">
        <v>189</v>
      </c>
      <c r="E15" s="142">
        <v>23</v>
      </c>
      <c r="F15" s="142" t="s">
        <v>158</v>
      </c>
      <c r="G15" s="142" t="s">
        <v>217</v>
      </c>
      <c r="H15" s="142" t="s">
        <v>158</v>
      </c>
      <c r="I15" s="142">
        <v>5</v>
      </c>
      <c r="J15" s="142" t="s">
        <v>212</v>
      </c>
      <c r="K15" s="140">
        <v>0.43055555555555558</v>
      </c>
      <c r="L15" s="140">
        <v>0.43402777777777773</v>
      </c>
      <c r="M15" s="142">
        <v>60</v>
      </c>
      <c r="N15" s="67">
        <f t="shared" si="4"/>
        <v>0</v>
      </c>
      <c r="O15" s="57" t="s">
        <v>210</v>
      </c>
      <c r="P15" s="52">
        <v>52</v>
      </c>
      <c r="Q15" s="52">
        <v>20</v>
      </c>
      <c r="R15" s="56">
        <f t="shared" si="5"/>
        <v>40</v>
      </c>
      <c r="S15" s="52" t="s">
        <v>210</v>
      </c>
      <c r="T15" s="52">
        <v>10</v>
      </c>
      <c r="U15" s="52">
        <v>60</v>
      </c>
      <c r="V15" s="56">
        <f t="shared" si="6"/>
        <v>0</v>
      </c>
      <c r="W15" s="52" t="s">
        <v>210</v>
      </c>
      <c r="X15" s="52">
        <v>34</v>
      </c>
      <c r="Y15" s="52">
        <v>60</v>
      </c>
      <c r="Z15" s="56">
        <f t="shared" si="7"/>
        <v>0</v>
      </c>
      <c r="AA15" s="52" t="s">
        <v>210</v>
      </c>
      <c r="AB15" s="52">
        <v>16</v>
      </c>
      <c r="AC15" s="52" t="s">
        <v>210</v>
      </c>
      <c r="AD15" s="52">
        <v>7</v>
      </c>
      <c r="AE15" s="52" t="s">
        <v>210</v>
      </c>
      <c r="AF15" s="52">
        <v>4</v>
      </c>
      <c r="AG15" s="52">
        <v>60</v>
      </c>
      <c r="AH15" s="56">
        <f t="shared" si="0"/>
        <v>0</v>
      </c>
      <c r="AI15" s="52" t="s">
        <v>210</v>
      </c>
      <c r="AJ15" s="52">
        <v>8</v>
      </c>
      <c r="AK15" s="52">
        <v>4</v>
      </c>
      <c r="AL15" s="57">
        <v>60</v>
      </c>
      <c r="AM15" s="56">
        <f t="shared" si="1"/>
        <v>0</v>
      </c>
      <c r="AN15" s="52" t="s">
        <v>210</v>
      </c>
      <c r="AO15" s="57">
        <v>6</v>
      </c>
      <c r="AP15" s="52">
        <v>4</v>
      </c>
      <c r="AQ15" s="52" t="s">
        <v>210</v>
      </c>
      <c r="AR15" s="52">
        <v>3</v>
      </c>
      <c r="AS15" s="52">
        <v>4</v>
      </c>
      <c r="AT15" s="79">
        <f t="shared" si="8"/>
        <v>30</v>
      </c>
      <c r="AU15" s="79">
        <f t="shared" si="9"/>
        <v>52</v>
      </c>
      <c r="AV15" s="79">
        <f t="shared" si="10"/>
        <v>34</v>
      </c>
      <c r="AW15" s="150"/>
      <c r="AX15" s="79">
        <f t="shared" si="11"/>
        <v>16</v>
      </c>
      <c r="AY15" s="74">
        <f t="shared" si="12"/>
        <v>7</v>
      </c>
      <c r="AZ15" s="79">
        <f t="shared" si="13"/>
        <v>4</v>
      </c>
      <c r="BA15" s="79">
        <f t="shared" si="2"/>
        <v>8</v>
      </c>
      <c r="BB15" s="150"/>
      <c r="BC15" s="79">
        <f t="shared" si="3"/>
        <v>6</v>
      </c>
      <c r="BD15" s="148"/>
      <c r="BE15" s="79">
        <f t="shared" si="14"/>
        <v>3</v>
      </c>
    </row>
    <row r="16" spans="1:57" s="60" customFormat="1">
      <c r="A16" s="160"/>
      <c r="B16" s="160"/>
      <c r="C16" s="160"/>
      <c r="D16" s="142" t="s">
        <v>189</v>
      </c>
      <c r="E16" s="142"/>
      <c r="F16" s="142" t="s">
        <v>158</v>
      </c>
      <c r="G16" s="142" t="s">
        <v>218</v>
      </c>
      <c r="H16" s="142" t="s">
        <v>166</v>
      </c>
      <c r="I16" s="142">
        <v>6</v>
      </c>
      <c r="J16" s="142" t="s">
        <v>212</v>
      </c>
      <c r="K16" s="140">
        <v>0.33333333333333331</v>
      </c>
      <c r="L16" s="140">
        <v>0.34027777777777773</v>
      </c>
      <c r="M16" s="142">
        <v>60</v>
      </c>
      <c r="N16" s="67">
        <f t="shared" si="4"/>
        <v>0</v>
      </c>
      <c r="O16" s="57" t="s">
        <v>210</v>
      </c>
      <c r="P16" s="52">
        <v>67</v>
      </c>
      <c r="Q16" s="52">
        <v>25</v>
      </c>
      <c r="R16" s="56">
        <f t="shared" si="5"/>
        <v>35</v>
      </c>
      <c r="S16" s="52" t="s">
        <v>210</v>
      </c>
      <c r="T16" s="52">
        <v>10</v>
      </c>
      <c r="U16" s="52">
        <v>60</v>
      </c>
      <c r="V16" s="56">
        <f t="shared" si="6"/>
        <v>0</v>
      </c>
      <c r="W16" s="52" t="s">
        <v>210</v>
      </c>
      <c r="X16" s="52">
        <v>31</v>
      </c>
      <c r="Y16" s="52">
        <v>60</v>
      </c>
      <c r="Z16" s="56">
        <f t="shared" si="7"/>
        <v>0</v>
      </c>
      <c r="AA16" s="52" t="s">
        <v>210</v>
      </c>
      <c r="AB16" s="52">
        <v>10</v>
      </c>
      <c r="AC16" s="52" t="s">
        <v>210</v>
      </c>
      <c r="AD16" s="52">
        <v>6</v>
      </c>
      <c r="AE16" s="52" t="s">
        <v>210</v>
      </c>
      <c r="AF16" s="52">
        <v>2</v>
      </c>
      <c r="AG16" s="52">
        <v>60</v>
      </c>
      <c r="AH16" s="56">
        <f t="shared" si="0"/>
        <v>0</v>
      </c>
      <c r="AI16" s="52" t="s">
        <v>210</v>
      </c>
      <c r="AJ16" s="52">
        <v>11</v>
      </c>
      <c r="AK16" s="52">
        <v>2</v>
      </c>
      <c r="AL16" s="57">
        <v>60</v>
      </c>
      <c r="AM16" s="56">
        <f t="shared" si="1"/>
        <v>0</v>
      </c>
      <c r="AN16" s="52" t="s">
        <v>210</v>
      </c>
      <c r="AO16" s="57">
        <v>9</v>
      </c>
      <c r="AP16" s="52">
        <v>2</v>
      </c>
      <c r="AQ16" s="52" t="s">
        <v>210</v>
      </c>
      <c r="AR16" s="52">
        <v>1</v>
      </c>
      <c r="AS16" s="52">
        <v>1</v>
      </c>
      <c r="AT16" s="79">
        <f t="shared" si="8"/>
        <v>24</v>
      </c>
      <c r="AU16" s="79">
        <f t="shared" si="9"/>
        <v>67</v>
      </c>
      <c r="AV16" s="79">
        <f t="shared" si="10"/>
        <v>31</v>
      </c>
      <c r="AW16" s="150"/>
      <c r="AX16" s="79">
        <f t="shared" si="11"/>
        <v>10</v>
      </c>
      <c r="AY16" s="74">
        <f t="shared" si="12"/>
        <v>6</v>
      </c>
      <c r="AZ16" s="79">
        <f t="shared" si="13"/>
        <v>2</v>
      </c>
      <c r="BA16" s="79">
        <f t="shared" si="2"/>
        <v>11</v>
      </c>
      <c r="BB16" s="150"/>
      <c r="BC16" s="79">
        <f t="shared" si="3"/>
        <v>9</v>
      </c>
      <c r="BD16" s="148"/>
      <c r="BE16" s="79">
        <f t="shared" si="14"/>
        <v>1</v>
      </c>
    </row>
    <row r="17" spans="1:59" s="60" customFormat="1">
      <c r="A17" s="160"/>
      <c r="B17" s="160"/>
      <c r="C17" s="160"/>
      <c r="D17" s="142" t="s">
        <v>189</v>
      </c>
      <c r="E17" s="142"/>
      <c r="F17" s="142" t="s">
        <v>158</v>
      </c>
      <c r="G17" s="142" t="s">
        <v>219</v>
      </c>
      <c r="H17" s="142" t="s">
        <v>158</v>
      </c>
      <c r="I17" s="142">
        <v>7</v>
      </c>
      <c r="J17" s="142" t="s">
        <v>212</v>
      </c>
      <c r="K17" s="140">
        <v>0.2986111111111111</v>
      </c>
      <c r="L17" s="140">
        <v>0.30902777777777779</v>
      </c>
      <c r="M17" s="142">
        <v>60</v>
      </c>
      <c r="N17" s="67">
        <f t="shared" si="4"/>
        <v>0</v>
      </c>
      <c r="O17" s="57" t="s">
        <v>210</v>
      </c>
      <c r="P17" s="52">
        <v>5</v>
      </c>
      <c r="Q17" s="52">
        <v>60</v>
      </c>
      <c r="R17" s="56">
        <f t="shared" si="5"/>
        <v>0</v>
      </c>
      <c r="S17" s="52" t="s">
        <v>210</v>
      </c>
      <c r="T17" s="52">
        <v>5</v>
      </c>
      <c r="U17" s="52">
        <v>60</v>
      </c>
      <c r="V17" s="56">
        <f t="shared" si="6"/>
        <v>0</v>
      </c>
      <c r="W17" s="52" t="s">
        <v>210</v>
      </c>
      <c r="X17" s="52">
        <v>5</v>
      </c>
      <c r="Y17" s="52">
        <v>60</v>
      </c>
      <c r="Z17" s="56">
        <f t="shared" si="7"/>
        <v>0</v>
      </c>
      <c r="AA17" s="52" t="s">
        <v>210</v>
      </c>
      <c r="AB17" s="52">
        <v>3</v>
      </c>
      <c r="AC17" s="52" t="s">
        <v>210</v>
      </c>
      <c r="AD17" s="52">
        <v>4</v>
      </c>
      <c r="AE17" s="52" t="s">
        <v>210</v>
      </c>
      <c r="AF17" s="52">
        <v>5</v>
      </c>
      <c r="AG17" s="52">
        <v>60</v>
      </c>
      <c r="AH17" s="56">
        <f t="shared" si="0"/>
        <v>0</v>
      </c>
      <c r="AI17" s="52" t="s">
        <v>210</v>
      </c>
      <c r="AJ17" s="52">
        <v>5</v>
      </c>
      <c r="AK17" s="52">
        <v>2</v>
      </c>
      <c r="AL17" s="57">
        <v>60</v>
      </c>
      <c r="AM17" s="56">
        <f t="shared" si="1"/>
        <v>0</v>
      </c>
      <c r="AN17" s="52" t="s">
        <v>210</v>
      </c>
      <c r="AO17" s="57">
        <v>5</v>
      </c>
      <c r="AP17" s="52">
        <v>2</v>
      </c>
      <c r="AQ17" s="52" t="s">
        <v>210</v>
      </c>
      <c r="AR17" s="52">
        <v>2</v>
      </c>
      <c r="AS17" s="52">
        <v>2</v>
      </c>
      <c r="AT17" s="79">
        <f t="shared" si="8"/>
        <v>5</v>
      </c>
      <c r="AU17" s="79">
        <f t="shared" si="9"/>
        <v>5</v>
      </c>
      <c r="AV17" s="79">
        <f t="shared" si="10"/>
        <v>5</v>
      </c>
      <c r="AW17" s="150"/>
      <c r="AX17" s="79">
        <f t="shared" si="11"/>
        <v>3</v>
      </c>
      <c r="AY17" s="74">
        <f t="shared" si="12"/>
        <v>4</v>
      </c>
      <c r="AZ17" s="79">
        <f t="shared" si="13"/>
        <v>5</v>
      </c>
      <c r="BA17" s="79">
        <f t="shared" si="2"/>
        <v>5</v>
      </c>
      <c r="BB17" s="150"/>
      <c r="BC17" s="79">
        <f t="shared" si="3"/>
        <v>5</v>
      </c>
      <c r="BD17" s="148"/>
      <c r="BE17" s="79">
        <f t="shared" si="14"/>
        <v>2</v>
      </c>
    </row>
    <row r="18" spans="1:59" s="60" customFormat="1">
      <c r="A18" s="160"/>
      <c r="B18" s="160"/>
      <c r="C18" s="160"/>
      <c r="D18" s="142" t="s">
        <v>189</v>
      </c>
      <c r="E18" s="142"/>
      <c r="F18" s="142" t="s">
        <v>158</v>
      </c>
      <c r="G18" s="142" t="s">
        <v>220</v>
      </c>
      <c r="H18" s="142" t="s">
        <v>158</v>
      </c>
      <c r="I18" s="142">
        <v>5</v>
      </c>
      <c r="J18" s="142" t="s">
        <v>212</v>
      </c>
      <c r="K18" s="140">
        <v>0.35416666666666669</v>
      </c>
      <c r="L18" s="140">
        <v>0.36180555555555555</v>
      </c>
      <c r="M18" s="142">
        <v>60</v>
      </c>
      <c r="N18" s="67">
        <f t="shared" si="4"/>
        <v>0</v>
      </c>
      <c r="O18" s="57" t="s">
        <v>210</v>
      </c>
      <c r="P18" s="52">
        <v>52</v>
      </c>
      <c r="Q18" s="52">
        <v>20</v>
      </c>
      <c r="R18" s="56">
        <f t="shared" si="5"/>
        <v>40</v>
      </c>
      <c r="S18" s="52" t="s">
        <v>210</v>
      </c>
      <c r="T18" s="52">
        <v>10</v>
      </c>
      <c r="U18" s="52">
        <v>60</v>
      </c>
      <c r="V18" s="56">
        <f t="shared" si="6"/>
        <v>0</v>
      </c>
      <c r="W18" s="52" t="s">
        <v>210</v>
      </c>
      <c r="X18" s="52">
        <v>23</v>
      </c>
      <c r="Y18" s="52">
        <v>60</v>
      </c>
      <c r="Z18" s="56">
        <f t="shared" si="7"/>
        <v>0</v>
      </c>
      <c r="AA18" s="52" t="s">
        <v>210</v>
      </c>
      <c r="AB18" s="52">
        <v>15</v>
      </c>
      <c r="AC18" s="52" t="s">
        <v>210</v>
      </c>
      <c r="AD18" s="52">
        <v>8</v>
      </c>
      <c r="AE18" s="52" t="s">
        <v>210</v>
      </c>
      <c r="AF18" s="52">
        <v>2</v>
      </c>
      <c r="AG18" s="52">
        <v>60</v>
      </c>
      <c r="AH18" s="56">
        <f t="shared" si="0"/>
        <v>0</v>
      </c>
      <c r="AI18" s="52" t="s">
        <v>210</v>
      </c>
      <c r="AJ18" s="52">
        <v>6</v>
      </c>
      <c r="AK18" s="52">
        <v>4</v>
      </c>
      <c r="AL18" s="57">
        <v>60</v>
      </c>
      <c r="AM18" s="56">
        <f t="shared" si="1"/>
        <v>0</v>
      </c>
      <c r="AN18" s="52" t="s">
        <v>210</v>
      </c>
      <c r="AO18" s="57">
        <v>5</v>
      </c>
      <c r="AP18" s="52">
        <v>4</v>
      </c>
      <c r="AQ18" s="52" t="s">
        <v>210</v>
      </c>
      <c r="AR18" s="52">
        <v>4</v>
      </c>
      <c r="AS18" s="52">
        <v>1</v>
      </c>
      <c r="AT18" s="79">
        <f t="shared" si="8"/>
        <v>30</v>
      </c>
      <c r="AU18" s="79">
        <f t="shared" si="9"/>
        <v>52</v>
      </c>
      <c r="AV18" s="79">
        <f t="shared" si="10"/>
        <v>23</v>
      </c>
      <c r="AW18" s="150"/>
      <c r="AX18" s="79">
        <f t="shared" si="11"/>
        <v>15</v>
      </c>
      <c r="AY18" s="74">
        <f t="shared" si="12"/>
        <v>8</v>
      </c>
      <c r="AZ18" s="79">
        <f t="shared" si="13"/>
        <v>2</v>
      </c>
      <c r="BA18" s="79">
        <f t="shared" si="2"/>
        <v>6</v>
      </c>
      <c r="BB18" s="150"/>
      <c r="BC18" s="79">
        <f t="shared" si="3"/>
        <v>5</v>
      </c>
      <c r="BD18" s="148"/>
      <c r="BE18" s="79">
        <f t="shared" si="14"/>
        <v>4</v>
      </c>
    </row>
    <row r="19" spans="1:59" s="60" customFormat="1">
      <c r="A19" s="160"/>
      <c r="B19" s="160"/>
      <c r="C19" s="160"/>
      <c r="D19" s="142" t="s">
        <v>228</v>
      </c>
      <c r="E19" s="142"/>
      <c r="F19" s="142" t="s">
        <v>158</v>
      </c>
      <c r="G19" s="142" t="s">
        <v>234</v>
      </c>
      <c r="H19" s="142" t="s">
        <v>166</v>
      </c>
      <c r="I19" s="142">
        <v>5</v>
      </c>
      <c r="J19" s="142" t="s">
        <v>231</v>
      </c>
      <c r="K19" s="140">
        <v>0.2986111111111111</v>
      </c>
      <c r="L19" s="140">
        <v>0.3125</v>
      </c>
      <c r="M19" s="142">
        <v>60</v>
      </c>
      <c r="N19" s="67">
        <f t="shared" si="4"/>
        <v>0</v>
      </c>
      <c r="O19" s="57" t="s">
        <v>210</v>
      </c>
      <c r="P19" s="52">
        <v>13</v>
      </c>
      <c r="Q19" s="52">
        <v>60</v>
      </c>
      <c r="R19" s="56">
        <f t="shared" si="5"/>
        <v>0</v>
      </c>
      <c r="S19" s="52" t="s">
        <v>210</v>
      </c>
      <c r="T19" s="52">
        <v>5</v>
      </c>
      <c r="U19" s="52">
        <v>60</v>
      </c>
      <c r="V19" s="56">
        <f t="shared" si="6"/>
        <v>0</v>
      </c>
      <c r="W19" s="52" t="s">
        <v>210</v>
      </c>
      <c r="X19" s="52">
        <v>1</v>
      </c>
      <c r="Y19" s="52">
        <v>60</v>
      </c>
      <c r="Z19" s="56">
        <f t="shared" si="7"/>
        <v>0</v>
      </c>
      <c r="AA19" s="52" t="s">
        <v>210</v>
      </c>
      <c r="AB19" s="52">
        <v>6</v>
      </c>
      <c r="AC19" s="52" t="s">
        <v>210</v>
      </c>
      <c r="AD19" s="52">
        <v>5</v>
      </c>
      <c r="AE19" s="52" t="s">
        <v>210</v>
      </c>
      <c r="AF19" s="52">
        <v>3</v>
      </c>
      <c r="AG19" s="52">
        <v>60</v>
      </c>
      <c r="AH19" s="56">
        <f t="shared" si="0"/>
        <v>0</v>
      </c>
      <c r="AI19" s="52" t="s">
        <v>210</v>
      </c>
      <c r="AJ19" s="52">
        <v>7</v>
      </c>
      <c r="AK19" s="52">
        <v>2</v>
      </c>
      <c r="AL19" s="57">
        <v>60</v>
      </c>
      <c r="AM19" s="56">
        <f t="shared" si="1"/>
        <v>0</v>
      </c>
      <c r="AN19" s="52" t="s">
        <v>210</v>
      </c>
      <c r="AO19" s="57"/>
      <c r="AP19" s="52"/>
      <c r="AQ19" s="52" t="s">
        <v>210</v>
      </c>
      <c r="AR19" s="52">
        <v>1</v>
      </c>
      <c r="AS19" s="52">
        <v>2</v>
      </c>
      <c r="AT19" s="79">
        <f t="shared" si="8"/>
        <v>5</v>
      </c>
      <c r="AU19" s="79">
        <f t="shared" si="9"/>
        <v>13</v>
      </c>
      <c r="AV19" s="79">
        <f t="shared" si="10"/>
        <v>1</v>
      </c>
      <c r="AW19" s="150"/>
      <c r="AX19" s="79">
        <f t="shared" si="11"/>
        <v>6</v>
      </c>
      <c r="AY19" s="74">
        <f t="shared" si="12"/>
        <v>5</v>
      </c>
      <c r="AZ19" s="79">
        <f t="shared" si="13"/>
        <v>3</v>
      </c>
      <c r="BA19" s="79">
        <f t="shared" si="2"/>
        <v>7</v>
      </c>
      <c r="BB19" s="150"/>
      <c r="BC19" s="79">
        <f t="shared" si="3"/>
        <v>0</v>
      </c>
      <c r="BD19" s="148"/>
      <c r="BE19" s="79">
        <f t="shared" si="14"/>
        <v>1</v>
      </c>
    </row>
    <row r="20" spans="1:59" s="62" customFormat="1">
      <c r="A20" s="160"/>
      <c r="B20" s="160"/>
      <c r="C20" s="160"/>
      <c r="D20" s="69" t="s">
        <v>228</v>
      </c>
      <c r="E20" s="57"/>
      <c r="F20" s="57" t="s">
        <v>158</v>
      </c>
      <c r="G20" s="57" t="s">
        <v>235</v>
      </c>
      <c r="H20" s="57" t="s">
        <v>166</v>
      </c>
      <c r="I20" s="57">
        <v>6</v>
      </c>
      <c r="J20" s="57" t="s">
        <v>231</v>
      </c>
      <c r="K20" s="55">
        <v>0.31597222222222221</v>
      </c>
      <c r="L20" s="55">
        <v>0.33680555555555558</v>
      </c>
      <c r="M20" s="52">
        <v>60</v>
      </c>
      <c r="N20" s="67">
        <f t="shared" si="4"/>
        <v>0</v>
      </c>
      <c r="O20" s="57" t="s">
        <v>210</v>
      </c>
      <c r="P20" s="57">
        <v>26</v>
      </c>
      <c r="Q20" s="57">
        <v>60</v>
      </c>
      <c r="R20" s="56">
        <f t="shared" si="5"/>
        <v>0</v>
      </c>
      <c r="S20" s="57" t="s">
        <v>210</v>
      </c>
      <c r="T20" s="57">
        <v>8</v>
      </c>
      <c r="U20" s="57">
        <v>60</v>
      </c>
      <c r="V20" s="56">
        <f t="shared" si="6"/>
        <v>0</v>
      </c>
      <c r="W20" s="57" t="s">
        <v>210</v>
      </c>
      <c r="X20" s="57">
        <v>9</v>
      </c>
      <c r="Y20" s="57">
        <v>60</v>
      </c>
      <c r="Z20" s="56">
        <f t="shared" si="7"/>
        <v>0</v>
      </c>
      <c r="AA20" s="57" t="s">
        <v>210</v>
      </c>
      <c r="AB20" s="57">
        <v>10</v>
      </c>
      <c r="AC20" s="57" t="s">
        <v>210</v>
      </c>
      <c r="AD20" s="57">
        <v>5</v>
      </c>
      <c r="AE20" s="57" t="s">
        <v>210</v>
      </c>
      <c r="AF20" s="57">
        <v>3</v>
      </c>
      <c r="AG20" s="52">
        <v>60</v>
      </c>
      <c r="AH20" s="56">
        <f t="shared" si="0"/>
        <v>0</v>
      </c>
      <c r="AI20" s="57" t="s">
        <v>210</v>
      </c>
      <c r="AJ20" s="52">
        <v>7</v>
      </c>
      <c r="AK20" s="57">
        <v>4</v>
      </c>
      <c r="AL20" s="57">
        <v>60</v>
      </c>
      <c r="AM20" s="56">
        <f t="shared" si="1"/>
        <v>0</v>
      </c>
      <c r="AN20" s="57" t="s">
        <v>210</v>
      </c>
      <c r="AO20" s="57"/>
      <c r="AP20" s="57"/>
      <c r="AQ20" s="57" t="s">
        <v>210</v>
      </c>
      <c r="AR20" s="57">
        <v>1</v>
      </c>
      <c r="AS20" s="57">
        <v>2</v>
      </c>
      <c r="AT20" s="79">
        <f t="shared" si="8"/>
        <v>8</v>
      </c>
      <c r="AU20" s="79">
        <f t="shared" si="9"/>
        <v>26</v>
      </c>
      <c r="AV20" s="79">
        <f t="shared" si="10"/>
        <v>9</v>
      </c>
      <c r="AW20" s="150"/>
      <c r="AX20" s="79">
        <f t="shared" si="11"/>
        <v>10</v>
      </c>
      <c r="AY20" s="74">
        <f t="shared" si="12"/>
        <v>5</v>
      </c>
      <c r="AZ20" s="79">
        <f t="shared" si="13"/>
        <v>3</v>
      </c>
      <c r="BA20" s="79">
        <f t="shared" si="2"/>
        <v>7</v>
      </c>
      <c r="BB20" s="150"/>
      <c r="BC20" s="79">
        <f t="shared" si="3"/>
        <v>0</v>
      </c>
      <c r="BD20" s="148"/>
      <c r="BE20" s="79">
        <f t="shared" si="14"/>
        <v>1</v>
      </c>
      <c r="BF20" s="61"/>
      <c r="BG20" s="61"/>
    </row>
    <row r="21" spans="1:59" s="62" customFormat="1">
      <c r="A21" s="160"/>
      <c r="B21" s="160"/>
      <c r="C21" s="160"/>
      <c r="D21" s="69" t="s">
        <v>239</v>
      </c>
      <c r="E21" s="57"/>
      <c r="F21" s="57" t="s">
        <v>158</v>
      </c>
      <c r="G21" s="57" t="s">
        <v>240</v>
      </c>
      <c r="H21" s="57" t="s">
        <v>158</v>
      </c>
      <c r="I21" s="57">
        <v>6</v>
      </c>
      <c r="J21" s="57" t="s">
        <v>241</v>
      </c>
      <c r="K21" s="55">
        <v>0.47222222222222227</v>
      </c>
      <c r="L21" s="55">
        <v>0.4861111111111111</v>
      </c>
      <c r="M21" s="52">
        <v>60</v>
      </c>
      <c r="N21" s="67">
        <f t="shared" si="4"/>
        <v>0</v>
      </c>
      <c r="O21" s="57" t="s">
        <v>210</v>
      </c>
      <c r="P21" s="57">
        <v>18</v>
      </c>
      <c r="Q21" s="57">
        <v>45</v>
      </c>
      <c r="R21" s="56">
        <f t="shared" si="5"/>
        <v>15</v>
      </c>
      <c r="S21" s="57" t="s">
        <v>210</v>
      </c>
      <c r="T21" s="57">
        <v>8</v>
      </c>
      <c r="U21" s="57">
        <v>60</v>
      </c>
      <c r="V21" s="56">
        <f t="shared" si="6"/>
        <v>0</v>
      </c>
      <c r="W21" s="57" t="s">
        <v>210</v>
      </c>
      <c r="X21" s="57">
        <v>10</v>
      </c>
      <c r="Y21" s="57">
        <v>60</v>
      </c>
      <c r="Z21" s="56">
        <f t="shared" si="7"/>
        <v>0</v>
      </c>
      <c r="AA21" s="57" t="s">
        <v>210</v>
      </c>
      <c r="AB21" s="57">
        <v>15</v>
      </c>
      <c r="AC21" s="57" t="s">
        <v>210</v>
      </c>
      <c r="AD21" s="57">
        <v>6</v>
      </c>
      <c r="AE21" s="57" t="s">
        <v>210</v>
      </c>
      <c r="AF21" s="57">
        <v>4</v>
      </c>
      <c r="AG21" s="52">
        <v>60</v>
      </c>
      <c r="AH21" s="56">
        <f t="shared" si="0"/>
        <v>0</v>
      </c>
      <c r="AI21" s="57" t="s">
        <v>210</v>
      </c>
      <c r="AJ21" s="52">
        <v>7</v>
      </c>
      <c r="AK21" s="57">
        <v>1</v>
      </c>
      <c r="AL21" s="57">
        <v>60</v>
      </c>
      <c r="AM21" s="56">
        <f t="shared" si="1"/>
        <v>0</v>
      </c>
      <c r="AN21" s="57" t="s">
        <v>210</v>
      </c>
      <c r="AO21" s="57"/>
      <c r="AP21" s="57"/>
      <c r="AQ21" s="57" t="s">
        <v>210</v>
      </c>
      <c r="AR21" s="57">
        <v>1</v>
      </c>
      <c r="AS21" s="57">
        <v>2</v>
      </c>
      <c r="AT21" s="79">
        <f t="shared" si="8"/>
        <v>10.666666666666666</v>
      </c>
      <c r="AU21" s="79">
        <f t="shared" si="9"/>
        <v>18</v>
      </c>
      <c r="AV21" s="79">
        <f t="shared" si="10"/>
        <v>10</v>
      </c>
      <c r="AW21" s="150"/>
      <c r="AX21" s="79">
        <f t="shared" si="11"/>
        <v>15</v>
      </c>
      <c r="AY21" s="74">
        <f t="shared" si="12"/>
        <v>6</v>
      </c>
      <c r="AZ21" s="79">
        <f t="shared" si="13"/>
        <v>4</v>
      </c>
      <c r="BA21" s="79">
        <f t="shared" si="2"/>
        <v>7</v>
      </c>
      <c r="BB21" s="150"/>
      <c r="BC21" s="79">
        <f t="shared" si="3"/>
        <v>0</v>
      </c>
      <c r="BD21" s="148"/>
      <c r="BE21" s="79">
        <f t="shared" si="14"/>
        <v>1</v>
      </c>
      <c r="BF21" s="61"/>
      <c r="BG21" s="61"/>
    </row>
    <row r="22" spans="1:59" s="62" customFormat="1">
      <c r="A22" s="160"/>
      <c r="B22" s="160"/>
      <c r="C22" s="160"/>
      <c r="D22" s="69" t="s">
        <v>239</v>
      </c>
      <c r="E22" s="57"/>
      <c r="F22" s="57" t="s">
        <v>158</v>
      </c>
      <c r="G22" s="57" t="s">
        <v>242</v>
      </c>
      <c r="H22" s="57" t="s">
        <v>166</v>
      </c>
      <c r="I22" s="57">
        <v>6</v>
      </c>
      <c r="J22" s="57" t="s">
        <v>241</v>
      </c>
      <c r="K22" s="55">
        <v>0.35069444444444442</v>
      </c>
      <c r="L22" s="55">
        <v>0.3611111111111111</v>
      </c>
      <c r="M22" s="52">
        <v>60</v>
      </c>
      <c r="N22" s="67">
        <f t="shared" si="4"/>
        <v>0</v>
      </c>
      <c r="O22" s="57" t="s">
        <v>210</v>
      </c>
      <c r="P22" s="57">
        <v>14</v>
      </c>
      <c r="Q22" s="57">
        <v>56</v>
      </c>
      <c r="R22" s="56">
        <f t="shared" si="5"/>
        <v>4</v>
      </c>
      <c r="S22" s="57" t="s">
        <v>210</v>
      </c>
      <c r="T22" s="57">
        <v>7</v>
      </c>
      <c r="U22" s="57">
        <v>60</v>
      </c>
      <c r="V22" s="56">
        <f t="shared" si="6"/>
        <v>0</v>
      </c>
      <c r="W22" s="57" t="s">
        <v>210</v>
      </c>
      <c r="X22" s="57">
        <v>6</v>
      </c>
      <c r="Y22" s="57">
        <v>60</v>
      </c>
      <c r="Z22" s="56">
        <f t="shared" si="7"/>
        <v>0</v>
      </c>
      <c r="AA22" s="57" t="s">
        <v>210</v>
      </c>
      <c r="AB22" s="57">
        <v>10</v>
      </c>
      <c r="AC22" s="57" t="s">
        <v>210</v>
      </c>
      <c r="AD22" s="57">
        <v>8</v>
      </c>
      <c r="AE22" s="57" t="s">
        <v>210</v>
      </c>
      <c r="AF22" s="57">
        <v>2</v>
      </c>
      <c r="AG22" s="52">
        <v>60</v>
      </c>
      <c r="AH22" s="56">
        <f t="shared" si="0"/>
        <v>0</v>
      </c>
      <c r="AI22" s="57" t="s">
        <v>210</v>
      </c>
      <c r="AJ22" s="52">
        <v>7</v>
      </c>
      <c r="AK22" s="57">
        <v>2</v>
      </c>
      <c r="AL22" s="57">
        <v>60</v>
      </c>
      <c r="AM22" s="56">
        <f t="shared" si="1"/>
        <v>0</v>
      </c>
      <c r="AN22" s="57" t="s">
        <v>210</v>
      </c>
      <c r="AO22" s="57"/>
      <c r="AP22" s="57"/>
      <c r="AQ22" s="57" t="s">
        <v>210</v>
      </c>
      <c r="AR22" s="57">
        <v>1</v>
      </c>
      <c r="AS22" s="57">
        <v>2</v>
      </c>
      <c r="AT22" s="79">
        <f t="shared" si="8"/>
        <v>7.5</v>
      </c>
      <c r="AU22" s="79">
        <f t="shared" si="9"/>
        <v>14</v>
      </c>
      <c r="AV22" s="79">
        <f t="shared" si="10"/>
        <v>6</v>
      </c>
      <c r="AW22" s="150"/>
      <c r="AX22" s="79">
        <f t="shared" si="11"/>
        <v>10</v>
      </c>
      <c r="AY22" s="74">
        <f t="shared" si="12"/>
        <v>8</v>
      </c>
      <c r="AZ22" s="79">
        <f t="shared" si="13"/>
        <v>2</v>
      </c>
      <c r="BA22" s="79">
        <f t="shared" si="2"/>
        <v>7</v>
      </c>
      <c r="BB22" s="150"/>
      <c r="BC22" s="79">
        <f t="shared" si="3"/>
        <v>0</v>
      </c>
      <c r="BD22" s="148"/>
      <c r="BE22" s="79">
        <f t="shared" si="14"/>
        <v>1</v>
      </c>
      <c r="BF22" s="61"/>
      <c r="BG22" s="61"/>
    </row>
    <row r="23" spans="1:59" s="62" customFormat="1">
      <c r="A23" s="160"/>
      <c r="B23" s="160"/>
      <c r="C23" s="160"/>
      <c r="D23" s="69" t="s">
        <v>239</v>
      </c>
      <c r="E23" s="57"/>
      <c r="F23" s="57" t="s">
        <v>158</v>
      </c>
      <c r="G23" s="57" t="s">
        <v>243</v>
      </c>
      <c r="H23" s="57" t="s">
        <v>166</v>
      </c>
      <c r="I23" s="57">
        <v>5</v>
      </c>
      <c r="J23" s="57" t="s">
        <v>244</v>
      </c>
      <c r="K23" s="55">
        <v>0.37152777777777773</v>
      </c>
      <c r="L23" s="55">
        <v>0.38194444444444442</v>
      </c>
      <c r="M23" s="52">
        <v>60</v>
      </c>
      <c r="N23" s="67">
        <f t="shared" si="4"/>
        <v>0</v>
      </c>
      <c r="O23" s="57" t="s">
        <v>210</v>
      </c>
      <c r="P23" s="57">
        <v>32</v>
      </c>
      <c r="Q23" s="57">
        <v>60</v>
      </c>
      <c r="R23" s="56">
        <f t="shared" si="5"/>
        <v>0</v>
      </c>
      <c r="S23" s="57" t="s">
        <v>210</v>
      </c>
      <c r="T23" s="57">
        <v>7</v>
      </c>
      <c r="U23" s="57">
        <v>60</v>
      </c>
      <c r="V23" s="56">
        <f t="shared" si="6"/>
        <v>0</v>
      </c>
      <c r="W23" s="57" t="s">
        <v>210</v>
      </c>
      <c r="X23" s="57">
        <v>25</v>
      </c>
      <c r="Y23" s="57">
        <v>60</v>
      </c>
      <c r="Z23" s="56">
        <f t="shared" si="7"/>
        <v>0</v>
      </c>
      <c r="AA23" s="57" t="s">
        <v>210</v>
      </c>
      <c r="AB23" s="57">
        <v>12</v>
      </c>
      <c r="AC23" s="57" t="s">
        <v>210</v>
      </c>
      <c r="AD23" s="57">
        <v>6</v>
      </c>
      <c r="AE23" s="57" t="s">
        <v>210</v>
      </c>
      <c r="AF23" s="57">
        <v>3</v>
      </c>
      <c r="AG23" s="52">
        <v>60</v>
      </c>
      <c r="AH23" s="56">
        <f t="shared" si="0"/>
        <v>0</v>
      </c>
      <c r="AI23" s="57" t="s">
        <v>210</v>
      </c>
      <c r="AJ23" s="52">
        <v>5</v>
      </c>
      <c r="AK23" s="57">
        <v>2</v>
      </c>
      <c r="AL23" s="57">
        <v>60</v>
      </c>
      <c r="AM23" s="56">
        <f t="shared" si="1"/>
        <v>0</v>
      </c>
      <c r="AN23" s="57" t="s">
        <v>210</v>
      </c>
      <c r="AO23" s="57"/>
      <c r="AP23" s="57"/>
      <c r="AQ23" s="57" t="s">
        <v>210</v>
      </c>
      <c r="AR23" s="57">
        <v>1</v>
      </c>
      <c r="AS23" s="57">
        <v>2</v>
      </c>
      <c r="AT23" s="79">
        <f t="shared" si="8"/>
        <v>7</v>
      </c>
      <c r="AU23" s="79">
        <f t="shared" si="9"/>
        <v>32</v>
      </c>
      <c r="AV23" s="79">
        <f t="shared" si="10"/>
        <v>25</v>
      </c>
      <c r="AW23" s="150"/>
      <c r="AX23" s="79">
        <f t="shared" si="11"/>
        <v>12</v>
      </c>
      <c r="AY23" s="74">
        <f t="shared" si="12"/>
        <v>6</v>
      </c>
      <c r="AZ23" s="79">
        <f t="shared" si="13"/>
        <v>3</v>
      </c>
      <c r="BA23" s="79">
        <f t="shared" si="2"/>
        <v>5</v>
      </c>
      <c r="BB23" s="150"/>
      <c r="BC23" s="79">
        <f t="shared" si="3"/>
        <v>0</v>
      </c>
      <c r="BD23" s="148"/>
      <c r="BE23" s="79">
        <f t="shared" si="14"/>
        <v>1</v>
      </c>
      <c r="BF23" s="61"/>
      <c r="BG23" s="61"/>
    </row>
    <row r="24" spans="1:59" s="62" customFormat="1">
      <c r="A24" s="160"/>
      <c r="B24" s="160"/>
      <c r="C24" s="160"/>
      <c r="D24" s="69" t="s">
        <v>239</v>
      </c>
      <c r="E24" s="57"/>
      <c r="F24" s="57" t="s">
        <v>158</v>
      </c>
      <c r="G24" s="57" t="s">
        <v>245</v>
      </c>
      <c r="H24" s="57" t="s">
        <v>166</v>
      </c>
      <c r="I24" s="57">
        <v>6</v>
      </c>
      <c r="J24" s="57" t="s">
        <v>241</v>
      </c>
      <c r="K24" s="55">
        <v>0.43055555555555558</v>
      </c>
      <c r="L24" s="55">
        <v>0.44444444444444442</v>
      </c>
      <c r="M24" s="52">
        <v>60</v>
      </c>
      <c r="N24" s="67">
        <f t="shared" si="4"/>
        <v>0</v>
      </c>
      <c r="O24" s="57" t="s">
        <v>210</v>
      </c>
      <c r="P24" s="57">
        <v>34</v>
      </c>
      <c r="Q24" s="57">
        <v>60</v>
      </c>
      <c r="R24" s="56">
        <f t="shared" si="5"/>
        <v>0</v>
      </c>
      <c r="S24" s="57" t="s">
        <v>210</v>
      </c>
      <c r="T24" s="57">
        <v>8</v>
      </c>
      <c r="U24" s="57">
        <v>60</v>
      </c>
      <c r="V24" s="56">
        <f t="shared" si="6"/>
        <v>0</v>
      </c>
      <c r="W24" s="57" t="s">
        <v>210</v>
      </c>
      <c r="X24" s="57">
        <v>31</v>
      </c>
      <c r="Y24" s="57">
        <v>60</v>
      </c>
      <c r="Z24" s="56">
        <f t="shared" si="7"/>
        <v>0</v>
      </c>
      <c r="AA24" s="57" t="s">
        <v>210</v>
      </c>
      <c r="AB24" s="57">
        <v>15</v>
      </c>
      <c r="AC24" s="57" t="s">
        <v>210</v>
      </c>
      <c r="AD24" s="57">
        <v>9</v>
      </c>
      <c r="AE24" s="57" t="s">
        <v>210</v>
      </c>
      <c r="AF24" s="57">
        <v>2</v>
      </c>
      <c r="AG24" s="52">
        <v>60</v>
      </c>
      <c r="AH24" s="56">
        <f t="shared" si="0"/>
        <v>0</v>
      </c>
      <c r="AI24" s="57" t="s">
        <v>210</v>
      </c>
      <c r="AJ24" s="52">
        <v>5</v>
      </c>
      <c r="AK24" s="57">
        <v>2</v>
      </c>
      <c r="AL24" s="57">
        <v>60</v>
      </c>
      <c r="AM24" s="56">
        <f t="shared" si="1"/>
        <v>0</v>
      </c>
      <c r="AN24" s="57" t="s">
        <v>210</v>
      </c>
      <c r="AO24" s="57"/>
      <c r="AP24" s="57"/>
      <c r="AQ24" s="57" t="s">
        <v>210</v>
      </c>
      <c r="AR24" s="57">
        <v>1</v>
      </c>
      <c r="AS24" s="57">
        <v>1</v>
      </c>
      <c r="AT24" s="79">
        <f t="shared" si="8"/>
        <v>8</v>
      </c>
      <c r="AU24" s="79">
        <f t="shared" si="9"/>
        <v>34</v>
      </c>
      <c r="AV24" s="79">
        <f t="shared" si="10"/>
        <v>31</v>
      </c>
      <c r="AW24" s="150"/>
      <c r="AX24" s="79">
        <f t="shared" si="11"/>
        <v>15</v>
      </c>
      <c r="AY24" s="74">
        <f t="shared" si="12"/>
        <v>9</v>
      </c>
      <c r="AZ24" s="79">
        <f t="shared" si="13"/>
        <v>2</v>
      </c>
      <c r="BA24" s="79">
        <f t="shared" si="2"/>
        <v>5</v>
      </c>
      <c r="BB24" s="150"/>
      <c r="BC24" s="79">
        <f t="shared" si="3"/>
        <v>0</v>
      </c>
      <c r="BD24" s="148"/>
      <c r="BE24" s="79">
        <f t="shared" si="14"/>
        <v>1</v>
      </c>
      <c r="BF24" s="61"/>
      <c r="BG24" s="61"/>
    </row>
    <row r="25" spans="1:59" s="62" customFormat="1">
      <c r="A25" s="160"/>
      <c r="B25" s="160"/>
      <c r="C25" s="160"/>
      <c r="D25" s="69" t="s">
        <v>239</v>
      </c>
      <c r="E25" s="57"/>
      <c r="F25" s="57" t="s">
        <v>158</v>
      </c>
      <c r="G25" s="57" t="s">
        <v>246</v>
      </c>
      <c r="H25" s="57" t="s">
        <v>158</v>
      </c>
      <c r="I25" s="57">
        <v>6</v>
      </c>
      <c r="J25" s="57" t="s">
        <v>247</v>
      </c>
      <c r="K25" s="55">
        <v>0.45833333333333331</v>
      </c>
      <c r="L25" s="55">
        <v>0.46875</v>
      </c>
      <c r="M25" s="52">
        <v>60</v>
      </c>
      <c r="N25" s="67">
        <f t="shared" si="4"/>
        <v>0</v>
      </c>
      <c r="O25" s="57" t="s">
        <v>210</v>
      </c>
      <c r="P25" s="57">
        <v>20</v>
      </c>
      <c r="Q25" s="57">
        <v>60</v>
      </c>
      <c r="R25" s="56">
        <f t="shared" si="5"/>
        <v>0</v>
      </c>
      <c r="S25" s="57" t="s">
        <v>210</v>
      </c>
      <c r="T25" s="57">
        <v>9</v>
      </c>
      <c r="U25" s="57">
        <v>60</v>
      </c>
      <c r="V25" s="56">
        <f t="shared" si="6"/>
        <v>0</v>
      </c>
      <c r="W25" s="57" t="s">
        <v>210</v>
      </c>
      <c r="X25" s="57">
        <v>1</v>
      </c>
      <c r="Y25" s="57">
        <v>60</v>
      </c>
      <c r="Z25" s="56">
        <f t="shared" si="7"/>
        <v>0</v>
      </c>
      <c r="AA25" s="57" t="s">
        <v>210</v>
      </c>
      <c r="AB25" s="57">
        <v>5</v>
      </c>
      <c r="AC25" s="57" t="s">
        <v>210</v>
      </c>
      <c r="AD25" s="57">
        <v>7</v>
      </c>
      <c r="AE25" s="57" t="s">
        <v>210</v>
      </c>
      <c r="AF25" s="57">
        <v>2</v>
      </c>
      <c r="AG25" s="52">
        <v>60</v>
      </c>
      <c r="AH25" s="56">
        <f t="shared" si="0"/>
        <v>0</v>
      </c>
      <c r="AI25" s="57" t="s">
        <v>210</v>
      </c>
      <c r="AJ25" s="52">
        <v>3</v>
      </c>
      <c r="AK25" s="57">
        <v>1</v>
      </c>
      <c r="AL25" s="57">
        <v>60</v>
      </c>
      <c r="AM25" s="56">
        <f t="shared" si="1"/>
        <v>0</v>
      </c>
      <c r="AN25" s="57" t="s">
        <v>210</v>
      </c>
      <c r="AO25" s="57"/>
      <c r="AP25" s="57"/>
      <c r="AQ25" s="57" t="s">
        <v>210</v>
      </c>
      <c r="AR25" s="57">
        <v>1</v>
      </c>
      <c r="AS25" s="57">
        <v>1</v>
      </c>
      <c r="AT25" s="79">
        <f t="shared" si="8"/>
        <v>9</v>
      </c>
      <c r="AU25" s="79">
        <f t="shared" si="9"/>
        <v>20</v>
      </c>
      <c r="AV25" s="79">
        <f t="shared" si="10"/>
        <v>1</v>
      </c>
      <c r="AW25" s="150"/>
      <c r="AX25" s="79">
        <f t="shared" si="11"/>
        <v>5</v>
      </c>
      <c r="AY25" s="74">
        <f t="shared" si="12"/>
        <v>7</v>
      </c>
      <c r="AZ25" s="79">
        <f t="shared" si="13"/>
        <v>2</v>
      </c>
      <c r="BA25" s="79">
        <f t="shared" si="2"/>
        <v>3</v>
      </c>
      <c r="BB25" s="150"/>
      <c r="BC25" s="79">
        <f t="shared" si="3"/>
        <v>0</v>
      </c>
      <c r="BD25" s="148"/>
      <c r="BE25" s="79">
        <f t="shared" si="14"/>
        <v>1</v>
      </c>
      <c r="BF25" s="61"/>
      <c r="BG25" s="61"/>
    </row>
    <row r="26" spans="1:59" s="62" customFormat="1">
      <c r="A26" s="160"/>
      <c r="B26" s="160"/>
      <c r="C26" s="160"/>
      <c r="D26" s="69" t="s">
        <v>221</v>
      </c>
      <c r="E26" s="57"/>
      <c r="F26" s="57" t="s">
        <v>158</v>
      </c>
      <c r="G26" s="57" t="s">
        <v>266</v>
      </c>
      <c r="H26" s="57" t="s">
        <v>166</v>
      </c>
      <c r="I26" s="57">
        <v>6</v>
      </c>
      <c r="J26" s="57" t="s">
        <v>267</v>
      </c>
      <c r="K26" s="55">
        <v>0.31944444444444448</v>
      </c>
      <c r="L26" s="55">
        <v>0.32500000000000001</v>
      </c>
      <c r="M26" s="52">
        <v>60</v>
      </c>
      <c r="N26" s="67">
        <f t="shared" si="4"/>
        <v>0</v>
      </c>
      <c r="O26" s="57" t="s">
        <v>210</v>
      </c>
      <c r="P26" s="57">
        <v>58</v>
      </c>
      <c r="Q26" s="57">
        <v>60</v>
      </c>
      <c r="R26" s="56">
        <f t="shared" si="5"/>
        <v>0</v>
      </c>
      <c r="S26" s="57" t="s">
        <v>210</v>
      </c>
      <c r="T26" s="57">
        <v>5</v>
      </c>
      <c r="U26" s="57">
        <v>60</v>
      </c>
      <c r="V26" s="56">
        <f t="shared" si="6"/>
        <v>0</v>
      </c>
      <c r="W26" s="57" t="s">
        <v>210</v>
      </c>
      <c r="X26" s="57">
        <v>23</v>
      </c>
      <c r="Y26" s="57">
        <v>40</v>
      </c>
      <c r="Z26" s="56">
        <f t="shared" si="7"/>
        <v>20</v>
      </c>
      <c r="AA26" s="57" t="s">
        <v>210</v>
      </c>
      <c r="AB26" s="57">
        <v>15</v>
      </c>
      <c r="AC26" s="57" t="s">
        <v>210</v>
      </c>
      <c r="AD26" s="57">
        <v>6</v>
      </c>
      <c r="AE26" s="57" t="s">
        <v>210</v>
      </c>
      <c r="AF26" s="57">
        <v>3</v>
      </c>
      <c r="AG26" s="52">
        <v>60</v>
      </c>
      <c r="AH26" s="56">
        <f t="shared" si="0"/>
        <v>0</v>
      </c>
      <c r="AI26" s="57" t="s">
        <v>210</v>
      </c>
      <c r="AJ26" s="52">
        <v>7</v>
      </c>
      <c r="AK26" s="57">
        <v>4</v>
      </c>
      <c r="AL26" s="57">
        <v>60</v>
      </c>
      <c r="AM26" s="56">
        <f t="shared" si="1"/>
        <v>0</v>
      </c>
      <c r="AN26" s="57" t="s">
        <v>210</v>
      </c>
      <c r="AO26" s="57">
        <v>6</v>
      </c>
      <c r="AP26" s="57"/>
      <c r="AQ26" s="57" t="s">
        <v>210</v>
      </c>
      <c r="AR26" s="57">
        <v>3</v>
      </c>
      <c r="AS26" s="57">
        <v>2</v>
      </c>
      <c r="AT26" s="79">
        <f t="shared" si="8"/>
        <v>5</v>
      </c>
      <c r="AU26" s="79">
        <f t="shared" si="9"/>
        <v>58</v>
      </c>
      <c r="AV26" s="79">
        <f t="shared" si="10"/>
        <v>23</v>
      </c>
      <c r="AW26" s="150"/>
      <c r="AX26" s="79">
        <f t="shared" si="11"/>
        <v>22.5</v>
      </c>
      <c r="AY26" s="74">
        <f t="shared" si="12"/>
        <v>6</v>
      </c>
      <c r="AZ26" s="79">
        <f t="shared" si="13"/>
        <v>3</v>
      </c>
      <c r="BA26" s="79">
        <f t="shared" si="2"/>
        <v>7</v>
      </c>
      <c r="BB26" s="150"/>
      <c r="BC26" s="79">
        <f t="shared" si="3"/>
        <v>6</v>
      </c>
      <c r="BD26" s="148"/>
      <c r="BE26" s="79">
        <f t="shared" si="14"/>
        <v>3</v>
      </c>
      <c r="BF26" s="61"/>
      <c r="BG26" s="61"/>
    </row>
    <row r="27" spans="1:59" s="62" customFormat="1">
      <c r="A27" s="160"/>
      <c r="B27" s="160"/>
      <c r="C27" s="160"/>
      <c r="D27" s="69" t="s">
        <v>221</v>
      </c>
      <c r="E27" s="57"/>
      <c r="F27" s="57" t="s">
        <v>158</v>
      </c>
      <c r="G27" s="57" t="s">
        <v>268</v>
      </c>
      <c r="H27" s="57" t="s">
        <v>158</v>
      </c>
      <c r="I27" s="57">
        <v>7</v>
      </c>
      <c r="J27" s="57" t="s">
        <v>267</v>
      </c>
      <c r="K27" s="55">
        <v>0.3611111111111111</v>
      </c>
      <c r="L27" s="55">
        <v>0.3666666666666667</v>
      </c>
      <c r="M27" s="52">
        <v>60</v>
      </c>
      <c r="N27" s="67">
        <f t="shared" si="4"/>
        <v>0</v>
      </c>
      <c r="O27" s="57" t="s">
        <v>210</v>
      </c>
      <c r="P27" s="57">
        <v>38</v>
      </c>
      <c r="Q27" s="57">
        <v>60</v>
      </c>
      <c r="R27" s="56">
        <f t="shared" si="5"/>
        <v>0</v>
      </c>
      <c r="S27" s="57" t="s">
        <v>210</v>
      </c>
      <c r="T27" s="57">
        <v>7</v>
      </c>
      <c r="U27" s="57">
        <v>60</v>
      </c>
      <c r="V27" s="56">
        <f t="shared" si="6"/>
        <v>0</v>
      </c>
      <c r="W27" s="57" t="s">
        <v>210</v>
      </c>
      <c r="X27" s="57">
        <v>23</v>
      </c>
      <c r="Y27" s="57">
        <v>35</v>
      </c>
      <c r="Z27" s="56">
        <f t="shared" si="7"/>
        <v>25</v>
      </c>
      <c r="AA27" s="57" t="s">
        <v>210</v>
      </c>
      <c r="AB27" s="57">
        <v>13</v>
      </c>
      <c r="AC27" s="57" t="s">
        <v>210</v>
      </c>
      <c r="AD27" s="57">
        <v>5</v>
      </c>
      <c r="AE27" s="57" t="s">
        <v>210</v>
      </c>
      <c r="AF27" s="57">
        <v>3</v>
      </c>
      <c r="AG27" s="52">
        <v>60</v>
      </c>
      <c r="AH27" s="56">
        <f t="shared" si="0"/>
        <v>0</v>
      </c>
      <c r="AI27" s="57" t="s">
        <v>210</v>
      </c>
      <c r="AJ27" s="52">
        <v>4</v>
      </c>
      <c r="AK27" s="57">
        <v>2</v>
      </c>
      <c r="AL27" s="57">
        <v>60</v>
      </c>
      <c r="AM27" s="56">
        <f t="shared" si="1"/>
        <v>0</v>
      </c>
      <c r="AN27" s="57" t="s">
        <v>210</v>
      </c>
      <c r="AO27" s="57">
        <v>0</v>
      </c>
      <c r="AP27" s="57">
        <v>2</v>
      </c>
      <c r="AQ27" s="57" t="s">
        <v>210</v>
      </c>
      <c r="AR27" s="57">
        <v>1</v>
      </c>
      <c r="AS27" s="57">
        <v>2</v>
      </c>
      <c r="AT27" s="79">
        <f t="shared" si="8"/>
        <v>7</v>
      </c>
      <c r="AU27" s="79">
        <f t="shared" si="9"/>
        <v>38</v>
      </c>
      <c r="AV27" s="79">
        <f t="shared" si="10"/>
        <v>23</v>
      </c>
      <c r="AW27" s="150"/>
      <c r="AX27" s="79">
        <f t="shared" si="11"/>
        <v>22.285714285714285</v>
      </c>
      <c r="AY27" s="74">
        <f t="shared" si="12"/>
        <v>5</v>
      </c>
      <c r="AZ27" s="79">
        <f t="shared" si="13"/>
        <v>3</v>
      </c>
      <c r="BA27" s="79">
        <f t="shared" si="2"/>
        <v>4</v>
      </c>
      <c r="BB27" s="150"/>
      <c r="BC27" s="79">
        <f t="shared" si="3"/>
        <v>0</v>
      </c>
      <c r="BD27" s="148"/>
      <c r="BE27" s="79">
        <f t="shared" si="14"/>
        <v>1</v>
      </c>
      <c r="BF27" s="61"/>
      <c r="BG27" s="61"/>
    </row>
    <row r="28" spans="1:59" s="62" customFormat="1">
      <c r="A28" s="160"/>
      <c r="B28" s="160"/>
      <c r="C28" s="160"/>
      <c r="D28" s="69" t="s">
        <v>221</v>
      </c>
      <c r="E28" s="57"/>
      <c r="F28" s="57" t="s">
        <v>158</v>
      </c>
      <c r="G28" s="57" t="s">
        <v>269</v>
      </c>
      <c r="H28" s="57" t="s">
        <v>166</v>
      </c>
      <c r="I28" s="57">
        <v>6</v>
      </c>
      <c r="J28" s="57" t="s">
        <v>267</v>
      </c>
      <c r="K28" s="55">
        <v>0.39166666666666666</v>
      </c>
      <c r="L28" s="55">
        <v>0.40416666666666662</v>
      </c>
      <c r="M28" s="52">
        <v>60</v>
      </c>
      <c r="N28" s="67">
        <f t="shared" si="4"/>
        <v>0</v>
      </c>
      <c r="O28" s="57" t="s">
        <v>210</v>
      </c>
      <c r="P28" s="57">
        <v>54</v>
      </c>
      <c r="Q28" s="57">
        <v>60</v>
      </c>
      <c r="R28" s="56">
        <f t="shared" si="5"/>
        <v>0</v>
      </c>
      <c r="S28" s="57" t="s">
        <v>210</v>
      </c>
      <c r="T28" s="57">
        <v>7</v>
      </c>
      <c r="U28" s="57">
        <v>60</v>
      </c>
      <c r="V28" s="56">
        <f t="shared" si="6"/>
        <v>0</v>
      </c>
      <c r="W28" s="57" t="s">
        <v>210</v>
      </c>
      <c r="X28" s="57">
        <v>15</v>
      </c>
      <c r="Y28" s="57">
        <v>26</v>
      </c>
      <c r="Z28" s="56">
        <f t="shared" si="7"/>
        <v>34</v>
      </c>
      <c r="AA28" s="57" t="s">
        <v>210</v>
      </c>
      <c r="AB28" s="57">
        <v>15</v>
      </c>
      <c r="AC28" s="57" t="s">
        <v>210</v>
      </c>
      <c r="AD28" s="57">
        <v>6</v>
      </c>
      <c r="AE28" s="57" t="s">
        <v>210</v>
      </c>
      <c r="AF28" s="57">
        <v>3</v>
      </c>
      <c r="AG28" s="52">
        <v>60</v>
      </c>
      <c r="AH28" s="56">
        <f t="shared" si="0"/>
        <v>0</v>
      </c>
      <c r="AI28" s="57" t="s">
        <v>210</v>
      </c>
      <c r="AJ28" s="52">
        <v>7</v>
      </c>
      <c r="AK28" s="57">
        <v>4</v>
      </c>
      <c r="AL28" s="57">
        <v>60</v>
      </c>
      <c r="AM28" s="56">
        <f t="shared" si="1"/>
        <v>0</v>
      </c>
      <c r="AN28" s="57" t="s">
        <v>210</v>
      </c>
      <c r="AO28" s="57">
        <v>4</v>
      </c>
      <c r="AP28" s="57">
        <v>4</v>
      </c>
      <c r="AQ28" s="57" t="s">
        <v>210</v>
      </c>
      <c r="AR28" s="57">
        <v>1</v>
      </c>
      <c r="AS28" s="57">
        <v>2</v>
      </c>
      <c r="AT28" s="79">
        <f t="shared" si="8"/>
        <v>7</v>
      </c>
      <c r="AU28" s="79">
        <f t="shared" si="9"/>
        <v>54</v>
      </c>
      <c r="AV28" s="79">
        <f t="shared" si="10"/>
        <v>15</v>
      </c>
      <c r="AW28" s="150"/>
      <c r="AX28" s="79">
        <f t="shared" si="11"/>
        <v>34.615384615384613</v>
      </c>
      <c r="AY28" s="74">
        <f t="shared" si="12"/>
        <v>6</v>
      </c>
      <c r="AZ28" s="79">
        <f t="shared" si="13"/>
        <v>3</v>
      </c>
      <c r="BA28" s="79">
        <f t="shared" si="2"/>
        <v>7</v>
      </c>
      <c r="BB28" s="150"/>
      <c r="BC28" s="79">
        <f t="shared" si="3"/>
        <v>4</v>
      </c>
      <c r="BD28" s="148"/>
      <c r="BE28" s="79">
        <f t="shared" si="14"/>
        <v>1</v>
      </c>
      <c r="BF28" s="61"/>
      <c r="BG28" s="61"/>
    </row>
    <row r="29" spans="1:59" s="62" customFormat="1">
      <c r="A29" s="160"/>
      <c r="B29" s="160"/>
      <c r="C29" s="160"/>
      <c r="D29" s="69" t="s">
        <v>221</v>
      </c>
      <c r="E29" s="57"/>
      <c r="F29" s="57" t="s">
        <v>158</v>
      </c>
      <c r="G29" s="57" t="s">
        <v>270</v>
      </c>
      <c r="H29" s="57" t="s">
        <v>158</v>
      </c>
      <c r="I29" s="57">
        <v>6</v>
      </c>
      <c r="J29" s="57" t="s">
        <v>267</v>
      </c>
      <c r="K29" s="55">
        <v>0.43958333333333338</v>
      </c>
      <c r="L29" s="55">
        <v>0.45277777777777778</v>
      </c>
      <c r="M29" s="52">
        <v>60</v>
      </c>
      <c r="N29" s="67">
        <f t="shared" si="4"/>
        <v>0</v>
      </c>
      <c r="O29" s="57" t="s">
        <v>210</v>
      </c>
      <c r="P29" s="57">
        <v>31</v>
      </c>
      <c r="Q29" s="57">
        <v>60</v>
      </c>
      <c r="R29" s="56">
        <f t="shared" si="5"/>
        <v>0</v>
      </c>
      <c r="S29" s="57" t="s">
        <v>210</v>
      </c>
      <c r="T29" s="57">
        <v>7</v>
      </c>
      <c r="U29" s="57">
        <v>60</v>
      </c>
      <c r="V29" s="56">
        <f t="shared" si="6"/>
        <v>0</v>
      </c>
      <c r="W29" s="57" t="s">
        <v>210</v>
      </c>
      <c r="X29" s="57">
        <v>7</v>
      </c>
      <c r="Y29" s="57">
        <v>60</v>
      </c>
      <c r="Z29" s="56">
        <f t="shared" si="7"/>
        <v>0</v>
      </c>
      <c r="AA29" s="57" t="s">
        <v>210</v>
      </c>
      <c r="AB29" s="57">
        <v>15</v>
      </c>
      <c r="AC29" s="57" t="s">
        <v>210</v>
      </c>
      <c r="AD29" s="57">
        <v>4</v>
      </c>
      <c r="AE29" s="57" t="s">
        <v>210</v>
      </c>
      <c r="AF29" s="57">
        <v>2</v>
      </c>
      <c r="AG29" s="52">
        <v>60</v>
      </c>
      <c r="AH29" s="56">
        <f t="shared" si="0"/>
        <v>0</v>
      </c>
      <c r="AI29" s="57" t="s">
        <v>210</v>
      </c>
      <c r="AJ29" s="52">
        <v>2</v>
      </c>
      <c r="AK29" s="57">
        <v>4</v>
      </c>
      <c r="AL29" s="57">
        <v>60</v>
      </c>
      <c r="AM29" s="56">
        <f t="shared" si="1"/>
        <v>0</v>
      </c>
      <c r="AN29" s="57" t="s">
        <v>210</v>
      </c>
      <c r="AO29" s="57">
        <v>0</v>
      </c>
      <c r="AP29" s="57">
        <v>4</v>
      </c>
      <c r="AQ29" s="57" t="s">
        <v>210</v>
      </c>
      <c r="AR29" s="57">
        <v>0</v>
      </c>
      <c r="AS29" s="57">
        <v>2</v>
      </c>
      <c r="AT29" s="79">
        <f t="shared" si="8"/>
        <v>7</v>
      </c>
      <c r="AU29" s="79">
        <f t="shared" si="9"/>
        <v>31</v>
      </c>
      <c r="AV29" s="79">
        <f t="shared" si="10"/>
        <v>7</v>
      </c>
      <c r="AW29" s="150"/>
      <c r="AX29" s="79">
        <f t="shared" si="11"/>
        <v>15</v>
      </c>
      <c r="AY29" s="74">
        <f t="shared" si="12"/>
        <v>4</v>
      </c>
      <c r="AZ29" s="79">
        <f t="shared" si="13"/>
        <v>2</v>
      </c>
      <c r="BA29" s="79">
        <f t="shared" si="2"/>
        <v>2</v>
      </c>
      <c r="BB29" s="150"/>
      <c r="BC29" s="79">
        <f t="shared" si="3"/>
        <v>0</v>
      </c>
      <c r="BD29" s="148"/>
      <c r="BE29" s="79">
        <f t="shared" si="14"/>
        <v>0</v>
      </c>
      <c r="BF29" s="61"/>
      <c r="BG29" s="61"/>
    </row>
    <row r="30" spans="1:59" s="62" customFormat="1">
      <c r="A30" s="160"/>
      <c r="B30" s="160"/>
      <c r="C30" s="160"/>
      <c r="D30" s="69" t="s">
        <v>221</v>
      </c>
      <c r="E30" s="57"/>
      <c r="F30" s="57" t="s">
        <v>158</v>
      </c>
      <c r="G30" s="57" t="s">
        <v>271</v>
      </c>
      <c r="H30" s="57" t="s">
        <v>158</v>
      </c>
      <c r="I30" s="57">
        <v>6</v>
      </c>
      <c r="J30" s="57" t="s">
        <v>267</v>
      </c>
      <c r="K30" s="55">
        <v>0.48402777777777778</v>
      </c>
      <c r="L30" s="55">
        <v>0.49374999999999997</v>
      </c>
      <c r="M30" s="52">
        <v>60</v>
      </c>
      <c r="N30" s="67">
        <f t="shared" si="4"/>
        <v>0</v>
      </c>
      <c r="O30" s="57" t="s">
        <v>210</v>
      </c>
      <c r="P30" s="57">
        <v>49</v>
      </c>
      <c r="Q30" s="57">
        <v>15</v>
      </c>
      <c r="R30" s="56">
        <f t="shared" si="5"/>
        <v>45</v>
      </c>
      <c r="S30" s="57" t="s">
        <v>210</v>
      </c>
      <c r="T30" s="57">
        <v>10</v>
      </c>
      <c r="U30" s="57">
        <v>60</v>
      </c>
      <c r="V30" s="56">
        <f t="shared" si="6"/>
        <v>0</v>
      </c>
      <c r="W30" s="57" t="s">
        <v>210</v>
      </c>
      <c r="X30" s="57">
        <v>13</v>
      </c>
      <c r="Y30" s="57">
        <v>60</v>
      </c>
      <c r="Z30" s="56">
        <f t="shared" si="7"/>
        <v>0</v>
      </c>
      <c r="AA30" s="57" t="s">
        <v>210</v>
      </c>
      <c r="AB30" s="57">
        <v>15</v>
      </c>
      <c r="AC30" s="57" t="s">
        <v>210</v>
      </c>
      <c r="AD30" s="57">
        <v>3</v>
      </c>
      <c r="AE30" s="57" t="s">
        <v>210</v>
      </c>
      <c r="AF30" s="57">
        <v>3</v>
      </c>
      <c r="AG30" s="52">
        <v>60</v>
      </c>
      <c r="AH30" s="56">
        <f t="shared" si="0"/>
        <v>0</v>
      </c>
      <c r="AI30" s="57" t="s">
        <v>210</v>
      </c>
      <c r="AJ30" s="52">
        <v>2</v>
      </c>
      <c r="AK30" s="57">
        <v>1</v>
      </c>
      <c r="AL30" s="57">
        <v>60</v>
      </c>
      <c r="AM30" s="56">
        <f t="shared" si="1"/>
        <v>0</v>
      </c>
      <c r="AN30" s="57" t="s">
        <v>210</v>
      </c>
      <c r="AO30" s="57">
        <v>3</v>
      </c>
      <c r="AP30" s="57"/>
      <c r="AQ30" s="57" t="s">
        <v>210</v>
      </c>
      <c r="AR30" s="57">
        <v>1</v>
      </c>
      <c r="AS30" s="57">
        <v>2</v>
      </c>
      <c r="AT30" s="79">
        <f t="shared" si="8"/>
        <v>40</v>
      </c>
      <c r="AU30" s="79">
        <f t="shared" si="9"/>
        <v>49</v>
      </c>
      <c r="AV30" s="79">
        <f t="shared" si="10"/>
        <v>13</v>
      </c>
      <c r="AW30" s="150"/>
      <c r="AX30" s="79">
        <f t="shared" si="11"/>
        <v>15</v>
      </c>
      <c r="AY30" s="74">
        <f t="shared" si="12"/>
        <v>3</v>
      </c>
      <c r="AZ30" s="79">
        <f t="shared" si="13"/>
        <v>3</v>
      </c>
      <c r="BA30" s="79">
        <f t="shared" si="2"/>
        <v>2</v>
      </c>
      <c r="BB30" s="150"/>
      <c r="BC30" s="79">
        <f t="shared" si="3"/>
        <v>3</v>
      </c>
      <c r="BD30" s="148"/>
      <c r="BE30" s="79">
        <f t="shared" si="14"/>
        <v>1</v>
      </c>
      <c r="BF30" s="61"/>
      <c r="BG30" s="61"/>
    </row>
    <row r="31" spans="1:59">
      <c r="A31" s="160"/>
      <c r="B31" s="160"/>
      <c r="C31" s="160"/>
      <c r="D31" s="69" t="s">
        <v>189</v>
      </c>
      <c r="E31" s="57"/>
      <c r="F31" s="57" t="s">
        <v>158</v>
      </c>
      <c r="G31" s="57" t="s">
        <v>272</v>
      </c>
      <c r="H31" s="57" t="s">
        <v>158</v>
      </c>
      <c r="I31" s="57">
        <v>6</v>
      </c>
      <c r="J31" s="57" t="s">
        <v>212</v>
      </c>
      <c r="K31" s="55">
        <v>0.40972222222222227</v>
      </c>
      <c r="L31" s="55">
        <v>0.42499999999999999</v>
      </c>
      <c r="M31" s="52">
        <v>60</v>
      </c>
      <c r="N31" s="67">
        <f>60-M31</f>
        <v>0</v>
      </c>
      <c r="O31" s="57" t="s">
        <v>210</v>
      </c>
      <c r="P31" s="57">
        <v>54</v>
      </c>
      <c r="Q31" s="57">
        <v>25</v>
      </c>
      <c r="R31" s="56">
        <f>60-Q31</f>
        <v>35</v>
      </c>
      <c r="S31" s="57" t="s">
        <v>210</v>
      </c>
      <c r="T31" s="57">
        <v>8</v>
      </c>
      <c r="U31" s="57">
        <v>60</v>
      </c>
      <c r="V31" s="56">
        <f>60-U31</f>
        <v>0</v>
      </c>
      <c r="W31" s="57" t="s">
        <v>210</v>
      </c>
      <c r="X31" s="57">
        <v>34</v>
      </c>
      <c r="Y31" s="57">
        <v>60</v>
      </c>
      <c r="Z31" s="56">
        <f>60-Y31</f>
        <v>0</v>
      </c>
      <c r="AA31" s="57" t="s">
        <v>210</v>
      </c>
      <c r="AB31" s="57">
        <v>20</v>
      </c>
      <c r="AC31" s="57" t="s">
        <v>210</v>
      </c>
      <c r="AD31" s="57">
        <v>9</v>
      </c>
      <c r="AE31" s="57" t="s">
        <v>210</v>
      </c>
      <c r="AF31" s="57">
        <v>4</v>
      </c>
      <c r="AG31" s="52">
        <v>60</v>
      </c>
      <c r="AH31" s="56">
        <f t="shared" si="0"/>
        <v>0</v>
      </c>
      <c r="AI31" s="57" t="s">
        <v>210</v>
      </c>
      <c r="AJ31" s="52">
        <v>9</v>
      </c>
      <c r="AK31" s="57">
        <v>2</v>
      </c>
      <c r="AL31" s="57">
        <v>60</v>
      </c>
      <c r="AM31" s="56">
        <f t="shared" si="1"/>
        <v>0</v>
      </c>
      <c r="AN31" s="57" t="s">
        <v>210</v>
      </c>
      <c r="AO31" s="57">
        <v>6</v>
      </c>
      <c r="AP31" s="57">
        <v>2</v>
      </c>
      <c r="AQ31" s="57" t="s">
        <v>210</v>
      </c>
      <c r="AR31" s="57">
        <v>3</v>
      </c>
      <c r="AS31" s="57">
        <v>2</v>
      </c>
      <c r="AT31" s="79">
        <f t="shared" si="8"/>
        <v>19.2</v>
      </c>
      <c r="AU31" s="79">
        <f t="shared" si="9"/>
        <v>54</v>
      </c>
      <c r="AV31" s="79">
        <f t="shared" si="10"/>
        <v>34</v>
      </c>
      <c r="AW31" s="150"/>
      <c r="AX31" s="79">
        <f t="shared" si="11"/>
        <v>20</v>
      </c>
      <c r="AY31" s="74">
        <f>AD31</f>
        <v>9</v>
      </c>
      <c r="AZ31" s="79">
        <f>AF31</f>
        <v>4</v>
      </c>
      <c r="BA31" s="79">
        <f t="shared" si="2"/>
        <v>9</v>
      </c>
      <c r="BB31" s="150"/>
      <c r="BC31" s="79">
        <f t="shared" si="3"/>
        <v>6</v>
      </c>
      <c r="BD31" s="148"/>
      <c r="BE31" s="79">
        <f t="shared" si="14"/>
        <v>3</v>
      </c>
    </row>
    <row r="32" spans="1:59">
      <c r="A32" s="160"/>
      <c r="B32" s="160"/>
      <c r="C32" s="160"/>
      <c r="D32" s="69"/>
      <c r="E32" s="57"/>
      <c r="F32" s="57"/>
      <c r="G32" s="57"/>
      <c r="H32" s="57"/>
      <c r="I32" s="57"/>
      <c r="J32" s="57"/>
      <c r="K32" s="55"/>
      <c r="L32" s="55"/>
      <c r="M32" s="52"/>
      <c r="N32" s="67">
        <f>60-M32</f>
        <v>60</v>
      </c>
      <c r="O32" s="57"/>
      <c r="P32" s="57"/>
      <c r="Q32" s="57">
        <v>60</v>
      </c>
      <c r="R32" s="56">
        <f>60-Q32</f>
        <v>0</v>
      </c>
      <c r="S32" s="57"/>
      <c r="T32" s="57"/>
      <c r="U32" s="57"/>
      <c r="V32" s="56">
        <f>60-U32</f>
        <v>60</v>
      </c>
      <c r="W32" s="57"/>
      <c r="X32" s="57"/>
      <c r="Y32" s="57"/>
      <c r="Z32" s="56">
        <f>60-Y32</f>
        <v>60</v>
      </c>
      <c r="AA32" s="57"/>
      <c r="AB32" s="57"/>
      <c r="AC32" s="57"/>
      <c r="AD32" s="57"/>
      <c r="AE32" s="57"/>
      <c r="AF32" s="57"/>
      <c r="AG32" s="52"/>
      <c r="AH32" s="56">
        <f t="shared" si="0"/>
        <v>60</v>
      </c>
      <c r="AI32" s="57"/>
      <c r="AJ32" s="52"/>
      <c r="AK32" s="57"/>
      <c r="AL32" s="57"/>
      <c r="AM32" s="56">
        <f t="shared" si="1"/>
        <v>60</v>
      </c>
      <c r="AN32" s="57"/>
      <c r="AO32" s="57"/>
      <c r="AP32" s="57"/>
      <c r="AQ32" s="57"/>
      <c r="AR32" s="57"/>
      <c r="AS32" s="57"/>
      <c r="AT32" s="79">
        <f t="shared" si="8"/>
        <v>0</v>
      </c>
      <c r="AU32" s="79" t="e">
        <f t="shared" si="9"/>
        <v>#DIV/0!</v>
      </c>
      <c r="AV32" s="79" t="e">
        <f t="shared" si="10"/>
        <v>#DIV/0!</v>
      </c>
      <c r="AW32" s="150"/>
      <c r="AX32" s="79" t="e">
        <f t="shared" si="11"/>
        <v>#DIV/0!</v>
      </c>
      <c r="AY32" s="74">
        <f>AD32</f>
        <v>0</v>
      </c>
      <c r="AZ32" s="79">
        <f>AF32</f>
        <v>0</v>
      </c>
      <c r="BA32" s="79" t="e">
        <f t="shared" si="2"/>
        <v>#DIV/0!</v>
      </c>
      <c r="BB32" s="150"/>
      <c r="BC32" s="79" t="e">
        <f t="shared" si="3"/>
        <v>#DIV/0!</v>
      </c>
      <c r="BD32" s="148"/>
      <c r="BE32" s="79">
        <f t="shared" si="14"/>
        <v>0</v>
      </c>
    </row>
    <row r="33" spans="1:57">
      <c r="A33" s="160"/>
      <c r="B33" s="160"/>
      <c r="C33" s="160"/>
      <c r="D33" s="69"/>
      <c r="E33" s="57"/>
      <c r="F33" s="57"/>
      <c r="G33" s="57"/>
      <c r="H33" s="57"/>
      <c r="I33" s="57"/>
      <c r="J33" s="57"/>
      <c r="K33" s="55"/>
      <c r="L33" s="55"/>
      <c r="M33" s="52"/>
      <c r="N33" s="67">
        <f>60-M33</f>
        <v>60</v>
      </c>
      <c r="O33" s="57"/>
      <c r="P33" s="57"/>
      <c r="Q33" s="57">
        <v>60</v>
      </c>
      <c r="R33" s="56">
        <f>60-Q33</f>
        <v>0</v>
      </c>
      <c r="S33" s="57"/>
      <c r="T33" s="57"/>
      <c r="U33" s="57"/>
      <c r="V33" s="56">
        <f>60-U33</f>
        <v>60</v>
      </c>
      <c r="W33" s="57"/>
      <c r="X33" s="57"/>
      <c r="Y33" s="57"/>
      <c r="Z33" s="56">
        <f>60-Y33</f>
        <v>60</v>
      </c>
      <c r="AA33" s="57"/>
      <c r="AB33" s="57"/>
      <c r="AC33" s="57"/>
      <c r="AD33" s="57"/>
      <c r="AE33" s="57"/>
      <c r="AF33" s="57"/>
      <c r="AG33" s="52"/>
      <c r="AH33" s="56">
        <f t="shared" si="0"/>
        <v>60</v>
      </c>
      <c r="AI33" s="57"/>
      <c r="AJ33" s="52"/>
      <c r="AK33" s="57"/>
      <c r="AL33" s="57"/>
      <c r="AM33" s="56">
        <f t="shared" si="1"/>
        <v>60</v>
      </c>
      <c r="AN33" s="57"/>
      <c r="AO33" s="57"/>
      <c r="AP33" s="57"/>
      <c r="AQ33" s="57"/>
      <c r="AR33" s="57"/>
      <c r="AS33" s="57"/>
      <c r="AT33" s="79">
        <f t="shared" si="8"/>
        <v>0</v>
      </c>
      <c r="AU33" s="79" t="e">
        <f t="shared" si="9"/>
        <v>#DIV/0!</v>
      </c>
      <c r="AV33" s="79" t="e">
        <f t="shared" si="10"/>
        <v>#DIV/0!</v>
      </c>
      <c r="AW33" s="150"/>
      <c r="AX33" s="79" t="e">
        <f t="shared" si="11"/>
        <v>#DIV/0!</v>
      </c>
      <c r="AY33" s="74">
        <f>AD33</f>
        <v>0</v>
      </c>
      <c r="AZ33" s="79">
        <f>AF33</f>
        <v>0</v>
      </c>
      <c r="BA33" s="79" t="e">
        <f t="shared" si="2"/>
        <v>#DIV/0!</v>
      </c>
      <c r="BB33" s="150"/>
      <c r="BC33" s="79" t="e">
        <f t="shared" si="3"/>
        <v>#DIV/0!</v>
      </c>
      <c r="BD33" s="148"/>
      <c r="BE33" s="79">
        <f t="shared" si="14"/>
        <v>0</v>
      </c>
    </row>
    <row r="34" spans="1:57">
      <c r="A34" s="160"/>
      <c r="B34" s="160"/>
      <c r="C34" s="160"/>
      <c r="D34" s="70"/>
      <c r="E34" s="67"/>
      <c r="F34" s="67"/>
      <c r="G34" s="67"/>
      <c r="H34" s="67"/>
      <c r="I34" s="67"/>
      <c r="J34" s="67"/>
      <c r="K34" s="68"/>
      <c r="L34" s="68"/>
      <c r="M34" s="71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79"/>
      <c r="AU34" s="79"/>
      <c r="AV34" s="79"/>
      <c r="AW34" s="150"/>
      <c r="AX34" s="79"/>
      <c r="AY34" s="74"/>
      <c r="AZ34" s="79"/>
      <c r="BA34" s="79"/>
      <c r="BB34" s="150"/>
      <c r="BC34" s="79"/>
      <c r="BD34" s="148"/>
      <c r="BE34" s="79"/>
    </row>
    <row r="35" spans="1:57">
      <c r="A35" s="160"/>
      <c r="B35" s="160"/>
      <c r="C35" s="160"/>
      <c r="D35" s="70"/>
      <c r="E35" s="67"/>
      <c r="F35" s="67"/>
      <c r="G35" s="67"/>
      <c r="H35" s="67"/>
      <c r="I35" s="67"/>
      <c r="J35" s="67"/>
      <c r="K35" s="68"/>
      <c r="L35" s="68"/>
      <c r="M35" s="71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79"/>
      <c r="AU35" s="79"/>
      <c r="AV35" s="79"/>
      <c r="AW35" s="150"/>
      <c r="AX35" s="79"/>
      <c r="AY35" s="74"/>
      <c r="AZ35" s="79"/>
      <c r="BA35" s="79"/>
      <c r="BB35" s="150"/>
      <c r="BC35" s="79"/>
      <c r="BD35" s="148"/>
      <c r="BE35" s="79"/>
    </row>
    <row r="36" spans="1:57">
      <c r="AT36" s="80"/>
      <c r="AU36" s="80"/>
      <c r="AV36" s="80"/>
      <c r="AW36" s="61"/>
      <c r="AX36" s="80"/>
      <c r="AY36" s="75"/>
      <c r="AZ36" s="80"/>
      <c r="BA36" s="80"/>
      <c r="BB36" s="61"/>
      <c r="BC36" s="80"/>
      <c r="BD36" s="86"/>
      <c r="BE36" s="80"/>
    </row>
    <row r="37" spans="1:57">
      <c r="A37" s="63" t="s">
        <v>146</v>
      </c>
      <c r="M37" s="62">
        <f>AVERAGE(M4:M35)</f>
        <v>58.392857142857146</v>
      </c>
      <c r="N37" s="62">
        <f>AVERAGE(N4:N35)</f>
        <v>5.5</v>
      </c>
      <c r="P37" s="62">
        <f>AVERAGE(P4:P35)</f>
        <v>41.392857142857146</v>
      </c>
      <c r="Q37" s="62">
        <f t="shared" ref="Q37:AR37" si="15">AVERAGE(Q4:Q35)</f>
        <v>46.633333333333333</v>
      </c>
      <c r="R37" s="62">
        <f t="shared" si="15"/>
        <v>13.366666666666667</v>
      </c>
      <c r="S37" s="62"/>
      <c r="T37" s="62">
        <f t="shared" si="15"/>
        <v>7.6071428571428568</v>
      </c>
      <c r="U37" s="62">
        <f t="shared" si="15"/>
        <v>58.392857142857146</v>
      </c>
      <c r="V37" s="62">
        <f t="shared" si="15"/>
        <v>5.5</v>
      </c>
      <c r="W37" s="62"/>
      <c r="X37" s="62">
        <f t="shared" si="15"/>
        <v>19.464285714285715</v>
      </c>
      <c r="Y37" s="62">
        <f t="shared" si="15"/>
        <v>55.285714285714285</v>
      </c>
      <c r="Z37" s="62">
        <f t="shared" si="15"/>
        <v>8.4</v>
      </c>
      <c r="AA37" s="62"/>
      <c r="AB37" s="62">
        <f t="shared" si="15"/>
        <v>12.178571428571429</v>
      </c>
      <c r="AC37" s="62"/>
      <c r="AD37" s="62">
        <f t="shared" si="15"/>
        <v>6.4285714285714288</v>
      </c>
      <c r="AE37" s="62"/>
      <c r="AF37" s="62">
        <f>AVERAGE(AF4:AF35)</f>
        <v>3.3571428571428572</v>
      </c>
      <c r="AG37" s="62">
        <f>AVERAGE(AG4:AG35)</f>
        <v>60</v>
      </c>
      <c r="AH37" s="62">
        <f t="shared" si="15"/>
        <v>4</v>
      </c>
      <c r="AI37" s="62"/>
      <c r="AJ37" s="62">
        <f>AVERAGE(AJ4:AJ35)</f>
        <v>5.9285714285714288</v>
      </c>
      <c r="AK37" s="62"/>
      <c r="AL37" s="62">
        <f t="shared" si="15"/>
        <v>60</v>
      </c>
      <c r="AM37" s="62">
        <f t="shared" si="15"/>
        <v>4</v>
      </c>
      <c r="AN37" s="62"/>
      <c r="AO37" s="62">
        <f t="shared" si="15"/>
        <v>4.5454545454545459</v>
      </c>
      <c r="AP37" s="62"/>
      <c r="AQ37" s="62"/>
      <c r="AR37" s="62">
        <f t="shared" si="15"/>
        <v>1.3928571428571428</v>
      </c>
      <c r="AS37" s="62"/>
      <c r="AT37" s="80">
        <f>AVERAGE(AT4:AT33)</f>
        <v>12.617493540051678</v>
      </c>
      <c r="AU37" s="80" t="e">
        <f t="shared" ref="AU37" si="16">AVERAGE(AU4:AU35)</f>
        <v>#DIV/0!</v>
      </c>
      <c r="AV37" s="80" t="e">
        <f>AVERAGE(AV4:AV35)</f>
        <v>#DIV/0!</v>
      </c>
      <c r="AW37" s="60"/>
      <c r="AX37" s="80" t="e">
        <f>AVERAGE(AX4:AX34)</f>
        <v>#DIV/0!</v>
      </c>
      <c r="AY37" s="80">
        <f t="shared" ref="AY37:AZ37" si="17">AVERAGE(AY4:AY34)</f>
        <v>6</v>
      </c>
      <c r="AZ37" s="80">
        <f t="shared" si="17"/>
        <v>3.1333333333333333</v>
      </c>
      <c r="BA37" s="80" t="e">
        <f>AVERAGE(BA4:BA33)</f>
        <v>#DIV/0!</v>
      </c>
      <c r="BB37" s="60"/>
      <c r="BC37" s="80" t="e">
        <f>AVERAGE(BC4:BC36)</f>
        <v>#DIV/0!</v>
      </c>
      <c r="BD37" s="80"/>
      <c r="BE37" s="80">
        <f>AVERAGE(BE4:BE36)</f>
        <v>1.3</v>
      </c>
    </row>
    <row r="38" spans="1:57">
      <c r="AU38" s="86"/>
      <c r="AV38" s="86"/>
      <c r="AW38" s="61"/>
      <c r="AX38" s="86"/>
      <c r="AY38" s="85"/>
      <c r="AZ38" s="86"/>
      <c r="BA38" s="86"/>
      <c r="BB38" s="61"/>
      <c r="BC38" s="86"/>
      <c r="BD38" s="86"/>
      <c r="BE38" s="86"/>
    </row>
  </sheetData>
  <sheetProtection password="D273" sheet="1" objects="1" scenarios="1"/>
  <autoFilter ref="A3:BG35"/>
  <mergeCells count="35">
    <mergeCell ref="H2:H3"/>
    <mergeCell ref="AT1:AW1"/>
    <mergeCell ref="AX1:BE1"/>
    <mergeCell ref="I2:I3"/>
    <mergeCell ref="K2:K3"/>
    <mergeCell ref="L2:L3"/>
    <mergeCell ref="J2:J3"/>
    <mergeCell ref="AU2:AV2"/>
    <mergeCell ref="Y1:AS1"/>
    <mergeCell ref="AL2:AP2"/>
    <mergeCell ref="AC2:AD2"/>
    <mergeCell ref="AE2:AF2"/>
    <mergeCell ref="A4:A35"/>
    <mergeCell ref="B4:B35"/>
    <mergeCell ref="C4:C35"/>
    <mergeCell ref="M1:X1"/>
    <mergeCell ref="Y2:AB2"/>
    <mergeCell ref="M2:P2"/>
    <mergeCell ref="Q2:T2"/>
    <mergeCell ref="U2:X2"/>
    <mergeCell ref="A1:L1"/>
    <mergeCell ref="A2:A3"/>
    <mergeCell ref="B2:B3"/>
    <mergeCell ref="C2:C3"/>
    <mergeCell ref="D2:D3"/>
    <mergeCell ref="E2:E3"/>
    <mergeCell ref="F2:F3"/>
    <mergeCell ref="G2:G3"/>
    <mergeCell ref="BD4:BD35"/>
    <mergeCell ref="BB4:BB35"/>
    <mergeCell ref="AW4:AW35"/>
    <mergeCell ref="AG2:AK2"/>
    <mergeCell ref="AQ2:AS2"/>
    <mergeCell ref="BA2:BD2"/>
    <mergeCell ref="AY2:AZ2"/>
  </mergeCells>
  <conditionalFormatting sqref="AW4">
    <cfRule type="colorScale" priority="36">
      <colorScale>
        <cfvo type="num" val="&quot;0-3&quot;"/>
        <cfvo type="num" val="42281"/>
        <cfvo type="num" val="43770"/>
        <color rgb="FFF8696B"/>
        <color rgb="FFFFEB84"/>
        <color rgb="FF63BE7B"/>
      </colorScale>
    </cfRule>
  </conditionalFormatting>
  <conditionalFormatting sqref="AU36">
    <cfRule type="colorScale" priority="22">
      <colorScale>
        <cfvo type="num" val="&quot;0-3&quot;"/>
        <cfvo type="num" val="42281"/>
        <cfvo type="num" val="43770"/>
        <color rgb="FFF8696B"/>
        <color rgb="FFFFEB84"/>
        <color rgb="FF63BE7B"/>
      </colorScale>
    </cfRule>
  </conditionalFormatting>
  <conditionalFormatting sqref="BC4:BC37 AX4:BA37 BE4:BE37">
    <cfRule type="colorScale" priority="18">
      <colorScale>
        <cfvo type="num" val="&quot;0-3&quot;"/>
        <cfvo type="num" val="42281"/>
        <cfvo type="num" val="43770"/>
        <color rgb="FFF8696B"/>
        <color rgb="FFFFEB84"/>
        <color rgb="FF63BE7B"/>
      </colorScale>
    </cfRule>
  </conditionalFormatting>
  <conditionalFormatting sqref="AX4:AX37 AY37:AZ37">
    <cfRule type="iconSet" priority="16">
      <iconSet iconSet="4Arrows">
        <cfvo type="percent" val="0"/>
        <cfvo type="num" val="3"/>
        <cfvo type="num" val="7"/>
        <cfvo type="num" val="10"/>
      </iconSet>
    </cfRule>
  </conditionalFormatting>
  <conditionalFormatting sqref="AY4:AY37">
    <cfRule type="iconSet" priority="15">
      <iconSet>
        <cfvo type="percent" val="0"/>
        <cfvo type="percent" val="33"/>
        <cfvo type="percent" val="67"/>
      </iconSet>
    </cfRule>
  </conditionalFormatting>
  <conditionalFormatting sqref="AY4:AY37">
    <cfRule type="iconSet" priority="14">
      <iconSet iconSet="4Arrows">
        <cfvo type="percent" val="0"/>
        <cfvo type="num" val="2"/>
        <cfvo type="num" val="3"/>
        <cfvo type="num" val="4"/>
      </iconSet>
    </cfRule>
  </conditionalFormatting>
  <conditionalFormatting sqref="BB4">
    <cfRule type="colorScale" priority="8">
      <colorScale>
        <cfvo type="num" val="&quot;0-3&quot;"/>
        <cfvo type="num" val="42281"/>
        <cfvo type="num" val="43770"/>
        <color rgb="FFF8696B"/>
        <color rgb="FFFFEB84"/>
        <color rgb="FF63BE7B"/>
      </colorScale>
    </cfRule>
  </conditionalFormatting>
  <conditionalFormatting sqref="BD4">
    <cfRule type="colorScale" priority="6">
      <colorScale>
        <cfvo type="num" val="&quot;0-3&quot;"/>
        <cfvo type="num" val="42281"/>
        <cfvo type="num" val="43770"/>
        <color rgb="FFF8696B"/>
        <color rgb="FFFFEB84"/>
        <color rgb="FF63BE7B"/>
      </colorScale>
    </cfRule>
  </conditionalFormatting>
  <conditionalFormatting sqref="AV4:AV37">
    <cfRule type="iconSet" priority="5">
      <iconSet iconSet="4Arrows">
        <cfvo type="percent" val="0"/>
        <cfvo type="num" val="24"/>
        <cfvo type="num" val="30"/>
        <cfvo type="num" val="35"/>
      </iconSet>
    </cfRule>
  </conditionalFormatting>
  <conditionalFormatting sqref="AU4:AU37">
    <cfRule type="iconSet" priority="3">
      <iconSet iconSet="4Arrows">
        <cfvo type="percent" val="0"/>
        <cfvo type="num" val="20"/>
        <cfvo type="num" val="27.5"/>
        <cfvo type="num" val="35"/>
      </iconSet>
    </cfRule>
  </conditionalFormatting>
  <conditionalFormatting sqref="AV1:AV1048576">
    <cfRule type="iconSet" priority="2">
      <iconSet iconSet="4Arrows">
        <cfvo type="percent" val="0"/>
        <cfvo type="num" val="25"/>
        <cfvo type="num" val="30"/>
        <cfvo type="num" val="35"/>
      </iconSet>
    </cfRule>
  </conditionalFormatting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8" id="{083D10F7-431F-46DE-A063-9AC7D9C651E4}">
            <x14:iconSet iconSet="4Arrows" custom="1">
              <x14:cfvo type="percent">
                <xm:f>0</xm:f>
              </x14:cfvo>
              <x14:cfvo type="num">
                <xm:f>20</xm:f>
              </x14:cfvo>
              <x14:cfvo type="num">
                <xm:f>27</xm:f>
              </x14:cfvo>
              <x14:cfvo type="num">
                <xm:f>35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AW4</xm:sqref>
        </x14:conditionalFormatting>
        <x14:conditionalFormatting xmlns:xm="http://schemas.microsoft.com/office/excel/2006/main">
          <x14:cfRule type="iconSet" priority="23" id="{538932ED-9F51-4F1A-81B3-36853AAEFD58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NoIcons" iconId="0"/>
              <x14:cfIcon iconSet="NoIcons" iconId="0"/>
              <x14:cfIcon iconSet="3Arrows" iconId="1"/>
              <x14:cfIcon iconSet="3Arrows" iconId="2"/>
            </x14:iconSet>
          </x14:cfRule>
          <xm:sqref>AT4:AT37 BD37 AU37 BB37 AU4:AV33 AU34:AU35 AW37 AV34:AV37</xm:sqref>
        </x14:conditionalFormatting>
        <x14:conditionalFormatting xmlns:xm="http://schemas.microsoft.com/office/excel/2006/main">
          <x14:cfRule type="iconSet" priority="21" id="{6A0DFD9C-0905-47D2-BDBD-C9283873907B}">
            <x14:iconSet iconSet="4Arrows" custom="1">
              <x14:cfvo type="percent">
                <xm:f>0</xm:f>
              </x14:cfvo>
              <x14:cfvo type="num">
                <xm:f>20</xm:f>
              </x14:cfvo>
              <x14:cfvo type="num">
                <xm:f>27</xm:f>
              </x14:cfvo>
              <x14:cfvo type="num">
                <xm:f>35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AU36</xm:sqref>
        </x14:conditionalFormatting>
        <x14:conditionalFormatting xmlns:xm="http://schemas.microsoft.com/office/excel/2006/main">
          <x14:cfRule type="iconSet" priority="17" id="{06731946-0C56-4D1D-B43E-190946213230}">
            <x14:iconSet iconSet="4Arrows" custom="1">
              <x14:cfvo type="percent">
                <xm:f>0</xm:f>
              </x14:cfvo>
              <x14:cfvo type="num">
                <xm:f>20</xm:f>
              </x14:cfvo>
              <x14:cfvo type="num">
                <xm:f>27</xm:f>
              </x14:cfvo>
              <x14:cfvo type="num">
                <xm:f>35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BC4:BC37 AX4:BA37 BE4:BE37</xm:sqref>
        </x14:conditionalFormatting>
        <x14:conditionalFormatting xmlns:xm="http://schemas.microsoft.com/office/excel/2006/main">
          <x14:cfRule type="iconSet" priority="13" id="{E2D676DD-E4DC-46F2-A509-8C991B5F856D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vo type="num">
                <xm:f>4</xm:f>
              </x14:cfvo>
              <x14:cfIcon iconSet="NoIcons" iconId="0"/>
              <x14:cfIcon iconSet="4Arrows" iconId="1"/>
              <x14:cfIcon iconSet="4Arrows" iconId="2"/>
              <x14:cfIcon iconSet="3Arrows" iconId="2"/>
            </x14:iconSet>
          </x14:cfRule>
          <xm:sqref>AZ4:AZ37</xm:sqref>
        </x14:conditionalFormatting>
        <x14:conditionalFormatting xmlns:xm="http://schemas.microsoft.com/office/excel/2006/main">
          <x14:cfRule type="iconSet" priority="12" id="{37428D03-A4A7-4C5D-80C6-844D3C182595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vo type="num">
                <xm:f>4</xm:f>
              </x14:cfvo>
              <x14:cfIcon iconSet="NoIcons" iconId="0"/>
              <x14:cfIcon iconSet="4Arrows" iconId="1"/>
              <x14:cfIcon iconSet="4Arrows" iconId="2"/>
              <x14:cfIcon iconSet="3Arrows" iconId="2"/>
            </x14:iconSet>
          </x14:cfRule>
          <xm:sqref>BA4:BA37</xm:sqref>
        </x14:conditionalFormatting>
        <x14:conditionalFormatting xmlns:xm="http://schemas.microsoft.com/office/excel/2006/main">
          <x14:cfRule type="iconSet" priority="11" id="{CFA64E18-AAF7-44BB-8D27-E971605B6BA0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NoIcons" iconId="0"/>
              <x14:cfIcon iconSet="NoIcons" iconId="0"/>
              <x14:cfIcon iconSet="3Arrows" iconId="1"/>
              <x14:cfIcon iconSet="3Arrows" iconId="2"/>
            </x14:iconSet>
          </x14:cfRule>
          <xm:sqref>BC4:BC37</xm:sqref>
        </x14:conditionalFormatting>
        <x14:conditionalFormatting xmlns:xm="http://schemas.microsoft.com/office/excel/2006/main">
          <x14:cfRule type="iconSet" priority="10" id="{9DE07C03-55AE-4F69-B3D0-4888C4135AF7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4Arrows" iconId="1"/>
              <x14:cfIcon iconSet="3Arrows" iconId="2"/>
            </x14:iconSet>
          </x14:cfRule>
          <xm:sqref>BE4:BE37</xm:sqref>
        </x14:conditionalFormatting>
        <x14:conditionalFormatting xmlns:xm="http://schemas.microsoft.com/office/excel/2006/main">
          <x14:cfRule type="iconSet" priority="9" id="{81821BCA-805C-43F1-B71A-F4CFD53CE224}">
            <x14:iconSet iconSet="4Arrows" custom="1">
              <x14:cfvo type="percent">
                <xm:f>0</xm:f>
              </x14:cfvo>
              <x14:cfvo type="num">
                <xm:f>20</xm:f>
              </x14:cfvo>
              <x14:cfvo type="num">
                <xm:f>27</xm:f>
              </x14:cfvo>
              <x14:cfvo type="num">
                <xm:f>35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BB4</xm:sqref>
        </x14:conditionalFormatting>
        <x14:conditionalFormatting xmlns:xm="http://schemas.microsoft.com/office/excel/2006/main">
          <x14:cfRule type="iconSet" priority="7" id="{1C9345D9-B12A-4969-813F-EAC7A3375254}">
            <x14:iconSet iconSet="4Arrows" custom="1">
              <x14:cfvo type="percent">
                <xm:f>0</xm:f>
              </x14:cfvo>
              <x14:cfvo type="num">
                <xm:f>20</xm:f>
              </x14:cfvo>
              <x14:cfvo type="num">
                <xm:f>27</xm:f>
              </x14:cfvo>
              <x14:cfvo type="num">
                <xm:f>35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BD4</xm:sqref>
        </x14:conditionalFormatting>
        <x14:conditionalFormatting xmlns:xm="http://schemas.microsoft.com/office/excel/2006/main">
          <x14:cfRule type="iconSet" priority="4" id="{6299B5A8-460C-4906-8951-8C83BBDE47BB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NoIcons" iconId="0"/>
              <x14:cfIcon iconSet="3Arrows" iconId="1"/>
              <x14:cfIcon iconSet="3Arrows" iconId="2"/>
            </x14:iconSet>
          </x14:cfRule>
          <xm:sqref>AT4</xm:sqref>
        </x14:conditionalFormatting>
        <x14:conditionalFormatting xmlns:xm="http://schemas.microsoft.com/office/excel/2006/main">
          <x14:cfRule type="iconSet" priority="1" id="{D61A2712-E31B-446B-B322-BE3A2F7F25A4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vo type="num">
                <xm:f>4</xm:f>
              </x14:cfvo>
              <x14:cfIcon iconSet="NoIcons" iconId="0"/>
              <x14:cfIcon iconSet="4Arrows" iconId="1"/>
              <x14:cfIcon iconSet="4Arrows" iconId="2"/>
              <x14:cfIcon iconSet="3Arrows" iconId="2"/>
            </x14:iconSet>
          </x14:cfRule>
          <xm:sqref>BC1:BC1048576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42"/>
  <sheetViews>
    <sheetView showGridLines="0" zoomScale="60" zoomScaleNormal="60" zoomScalePageLayoutView="70" workbookViewId="0">
      <pane ySplit="3" topLeftCell="A7" activePane="bottomLeft" state="frozen"/>
      <selection pane="bottomLeft" activeCell="AM10" sqref="AM10"/>
    </sheetView>
  </sheetViews>
  <sheetFormatPr baseColWidth="10" defaultColWidth="10.85546875" defaultRowHeight="15"/>
  <cols>
    <col min="1" max="1" width="22.140625" style="63" bestFit="1" customWidth="1"/>
    <col min="2" max="7" width="10.85546875" style="63"/>
    <col min="8" max="8" width="13.7109375" style="63" bestFit="1" customWidth="1"/>
    <col min="9" max="9" width="8.7109375" style="63" customWidth="1"/>
    <col min="10" max="10" width="30.42578125" style="63" customWidth="1"/>
    <col min="11" max="11" width="17.28515625" style="63" bestFit="1" customWidth="1"/>
    <col min="12" max="12" width="14.85546875" style="63" bestFit="1" customWidth="1"/>
    <col min="13" max="32" width="10.85546875" style="63"/>
    <col min="33" max="33" width="10.140625" style="63" customWidth="1"/>
    <col min="34" max="34" width="13.140625" style="63" customWidth="1"/>
    <col min="35" max="37" width="10.85546875" style="63"/>
    <col min="38" max="38" width="9.7109375" style="63" customWidth="1"/>
    <col min="39" max="39" width="14.28515625" style="63" customWidth="1"/>
    <col min="40" max="43" width="10.85546875" style="63"/>
    <col min="44" max="44" width="13.42578125" style="63" customWidth="1"/>
    <col min="45" max="50" width="10.85546875" style="63"/>
    <col min="51" max="51" width="23.140625" style="63" bestFit="1" customWidth="1"/>
    <col min="52" max="52" width="15.42578125" style="62" customWidth="1"/>
    <col min="53" max="53" width="14" style="62" customWidth="1"/>
    <col min="54" max="61" width="10.85546875" style="66"/>
    <col min="62" max="63" width="10.85546875" style="62"/>
    <col min="64" max="65" width="10.85546875" style="65"/>
    <col min="66" max="16384" width="10.85546875" style="63"/>
  </cols>
  <sheetData>
    <row r="1" spans="1:63" s="1" customFormat="1">
      <c r="A1" s="165" t="s">
        <v>22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1" t="s">
        <v>0</v>
      </c>
      <c r="N1" s="161"/>
      <c r="O1" s="161"/>
      <c r="P1" s="161"/>
      <c r="Q1" s="161"/>
      <c r="R1" s="161"/>
      <c r="S1" s="161"/>
      <c r="T1" s="161"/>
      <c r="U1" s="161"/>
      <c r="V1" s="182" t="s">
        <v>1</v>
      </c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82"/>
      <c r="AW1" s="182"/>
      <c r="AX1" s="182"/>
      <c r="AY1" s="182"/>
      <c r="AZ1" s="168" t="s">
        <v>26</v>
      </c>
      <c r="BA1" s="168"/>
      <c r="BB1" s="168"/>
      <c r="BC1" s="169"/>
      <c r="BD1" s="157" t="s">
        <v>27</v>
      </c>
      <c r="BE1" s="158"/>
      <c r="BF1" s="158"/>
      <c r="BG1" s="158"/>
      <c r="BH1" s="158"/>
      <c r="BI1" s="158"/>
      <c r="BJ1" s="158"/>
      <c r="BK1" s="159"/>
    </row>
    <row r="2" spans="1:63" s="1" customFormat="1" ht="75">
      <c r="A2" s="166" t="s">
        <v>138</v>
      </c>
      <c r="B2" s="166" t="s">
        <v>137</v>
      </c>
      <c r="C2" s="166" t="s">
        <v>2</v>
      </c>
      <c r="D2" s="166" t="s">
        <v>3</v>
      </c>
      <c r="E2" s="166" t="s">
        <v>4</v>
      </c>
      <c r="F2" s="166" t="s">
        <v>5</v>
      </c>
      <c r="G2" s="166" t="s">
        <v>145</v>
      </c>
      <c r="H2" s="166" t="s">
        <v>11</v>
      </c>
      <c r="I2" s="166" t="s">
        <v>140</v>
      </c>
      <c r="J2" s="166" t="s">
        <v>139</v>
      </c>
      <c r="K2" s="166" t="s">
        <v>6</v>
      </c>
      <c r="L2" s="166" t="s">
        <v>7</v>
      </c>
      <c r="M2" s="163" t="s">
        <v>133</v>
      </c>
      <c r="N2" s="163"/>
      <c r="O2" s="163"/>
      <c r="P2" s="163"/>
      <c r="Q2" s="164" t="s">
        <v>134</v>
      </c>
      <c r="R2" s="164"/>
      <c r="S2" s="164"/>
      <c r="T2" s="164"/>
      <c r="U2" s="164"/>
      <c r="V2" s="162" t="s">
        <v>14</v>
      </c>
      <c r="W2" s="162"/>
      <c r="X2" s="162"/>
      <c r="Y2" s="162"/>
      <c r="Z2" s="176" t="s">
        <v>15</v>
      </c>
      <c r="AA2" s="176"/>
      <c r="AB2" s="177" t="s">
        <v>17</v>
      </c>
      <c r="AC2" s="177"/>
      <c r="AD2" s="151" t="s">
        <v>16</v>
      </c>
      <c r="AE2" s="152"/>
      <c r="AF2" s="152"/>
      <c r="AG2" s="152"/>
      <c r="AH2" s="153"/>
      <c r="AI2" s="176" t="s">
        <v>18</v>
      </c>
      <c r="AJ2" s="176"/>
      <c r="AK2" s="176"/>
      <c r="AL2" s="176"/>
      <c r="AM2" s="176"/>
      <c r="AN2" s="177" t="s">
        <v>19</v>
      </c>
      <c r="AO2" s="177"/>
      <c r="AP2" s="177"/>
      <c r="AQ2" s="177"/>
      <c r="AR2" s="177"/>
      <c r="AS2" s="183" t="s">
        <v>20</v>
      </c>
      <c r="AT2" s="183"/>
      <c r="AU2" s="183"/>
      <c r="AV2" s="183"/>
      <c r="AW2" s="162" t="s">
        <v>21</v>
      </c>
      <c r="AX2" s="162"/>
      <c r="AY2" s="162"/>
      <c r="AZ2" s="53" t="s">
        <v>23</v>
      </c>
      <c r="BA2" s="170" t="s">
        <v>24</v>
      </c>
      <c r="BB2" s="169"/>
      <c r="BC2" s="87" t="s">
        <v>25</v>
      </c>
      <c r="BD2" s="82" t="s">
        <v>30</v>
      </c>
      <c r="BE2" s="157" t="s">
        <v>28</v>
      </c>
      <c r="BF2" s="159"/>
      <c r="BG2" s="157" t="s">
        <v>29</v>
      </c>
      <c r="BH2" s="158"/>
      <c r="BI2" s="158"/>
      <c r="BJ2" s="159"/>
      <c r="BK2" s="3" t="s">
        <v>31</v>
      </c>
    </row>
    <row r="3" spans="1:63" s="40" customFormat="1" ht="10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3" t="s">
        <v>135</v>
      </c>
      <c r="N3" s="33" t="s">
        <v>9</v>
      </c>
      <c r="O3" s="33" t="s">
        <v>10</v>
      </c>
      <c r="P3" s="33" t="s">
        <v>13</v>
      </c>
      <c r="Q3" s="32" t="s">
        <v>135</v>
      </c>
      <c r="R3" s="32" t="s">
        <v>9</v>
      </c>
      <c r="S3" s="32" t="s">
        <v>10</v>
      </c>
      <c r="T3" s="44" t="s">
        <v>130</v>
      </c>
      <c r="U3" s="32" t="s">
        <v>131</v>
      </c>
      <c r="V3" s="34" t="s">
        <v>135</v>
      </c>
      <c r="W3" s="34" t="s">
        <v>9</v>
      </c>
      <c r="X3" s="34" t="s">
        <v>10</v>
      </c>
      <c r="Y3" s="34" t="s">
        <v>13</v>
      </c>
      <c r="Z3" s="48" t="s">
        <v>10</v>
      </c>
      <c r="AA3" s="48" t="s">
        <v>13</v>
      </c>
      <c r="AB3" s="35" t="s">
        <v>10</v>
      </c>
      <c r="AC3" s="35" t="s">
        <v>13</v>
      </c>
      <c r="AD3" s="36" t="s">
        <v>135</v>
      </c>
      <c r="AE3" s="36" t="s">
        <v>9</v>
      </c>
      <c r="AF3" s="36" t="s">
        <v>10</v>
      </c>
      <c r="AG3" s="36" t="s">
        <v>13</v>
      </c>
      <c r="AH3" s="49" t="s">
        <v>142</v>
      </c>
      <c r="AI3" s="48" t="s">
        <v>135</v>
      </c>
      <c r="AJ3" s="48" t="s">
        <v>9</v>
      </c>
      <c r="AK3" s="48" t="s">
        <v>10</v>
      </c>
      <c r="AL3" s="48" t="s">
        <v>13</v>
      </c>
      <c r="AM3" s="50" t="s">
        <v>142</v>
      </c>
      <c r="AN3" s="35" t="s">
        <v>135</v>
      </c>
      <c r="AO3" s="35" t="s">
        <v>9</v>
      </c>
      <c r="AP3" s="35" t="s">
        <v>10</v>
      </c>
      <c r="AQ3" s="35" t="s">
        <v>13</v>
      </c>
      <c r="AR3" s="46" t="s">
        <v>142</v>
      </c>
      <c r="AS3" s="37" t="s">
        <v>135</v>
      </c>
      <c r="AT3" s="37" t="s">
        <v>9</v>
      </c>
      <c r="AU3" s="37" t="s">
        <v>10</v>
      </c>
      <c r="AV3" s="37" t="s">
        <v>13</v>
      </c>
      <c r="AW3" s="34" t="s">
        <v>10</v>
      </c>
      <c r="AX3" s="34" t="s">
        <v>132</v>
      </c>
      <c r="AY3" s="47" t="s">
        <v>142</v>
      </c>
      <c r="AZ3" s="38" t="s">
        <v>12</v>
      </c>
      <c r="BA3" s="38" t="s">
        <v>8</v>
      </c>
      <c r="BB3" s="78" t="s">
        <v>133</v>
      </c>
      <c r="BC3" s="78" t="s">
        <v>134</v>
      </c>
      <c r="BD3" s="83" t="s">
        <v>14</v>
      </c>
      <c r="BE3" s="83" t="s">
        <v>15</v>
      </c>
      <c r="BF3" s="84" t="s">
        <v>17</v>
      </c>
      <c r="BG3" s="84" t="s">
        <v>16</v>
      </c>
      <c r="BH3" s="84" t="s">
        <v>18</v>
      </c>
      <c r="BI3" s="84" t="s">
        <v>19</v>
      </c>
      <c r="BJ3" s="39" t="s">
        <v>20</v>
      </c>
      <c r="BK3" s="39" t="s">
        <v>21</v>
      </c>
    </row>
    <row r="4" spans="1:63" s="60" customFormat="1">
      <c r="A4" s="179"/>
      <c r="B4" s="179"/>
      <c r="C4" s="179" t="s">
        <v>143</v>
      </c>
      <c r="D4" s="137" t="s">
        <v>183</v>
      </c>
      <c r="E4" s="137">
        <v>18</v>
      </c>
      <c r="F4" s="137" t="s">
        <v>158</v>
      </c>
      <c r="G4" s="138" t="s">
        <v>184</v>
      </c>
      <c r="H4" s="139" t="s">
        <v>158</v>
      </c>
      <c r="I4" s="138">
        <v>7</v>
      </c>
      <c r="J4" s="136" t="s">
        <v>185</v>
      </c>
      <c r="K4" s="140">
        <v>0.29930555555555555</v>
      </c>
      <c r="L4" s="140">
        <v>0.31805555555555554</v>
      </c>
      <c r="M4" s="137">
        <v>60</v>
      </c>
      <c r="N4" s="56">
        <f>60-M4</f>
        <v>0</v>
      </c>
      <c r="O4" s="52" t="s">
        <v>210</v>
      </c>
      <c r="P4" s="137">
        <v>8</v>
      </c>
      <c r="Q4" s="137">
        <v>60</v>
      </c>
      <c r="R4" s="56">
        <f>60-Q4</f>
        <v>0</v>
      </c>
      <c r="S4" s="52" t="s">
        <v>210</v>
      </c>
      <c r="T4" s="142">
        <v>4</v>
      </c>
      <c r="U4" s="137">
        <v>64</v>
      </c>
      <c r="V4" s="52">
        <v>60</v>
      </c>
      <c r="W4" s="56">
        <f>60-V4</f>
        <v>0</v>
      </c>
      <c r="X4" s="52" t="s">
        <v>210</v>
      </c>
      <c r="Y4" s="52">
        <v>15</v>
      </c>
      <c r="Z4" s="52" t="s">
        <v>210</v>
      </c>
      <c r="AA4" s="52">
        <v>7</v>
      </c>
      <c r="AB4" s="52" t="s">
        <v>210</v>
      </c>
      <c r="AC4" s="52">
        <v>5</v>
      </c>
      <c r="AD4" s="52">
        <v>60</v>
      </c>
      <c r="AE4" s="56">
        <f>60-AD4</f>
        <v>0</v>
      </c>
      <c r="AF4" s="52" t="s">
        <v>210</v>
      </c>
      <c r="AG4" s="52">
        <v>10</v>
      </c>
      <c r="AH4" s="52">
        <v>2</v>
      </c>
      <c r="AI4" s="52">
        <v>60</v>
      </c>
      <c r="AJ4" s="56">
        <f>60-AI4</f>
        <v>0</v>
      </c>
      <c r="AK4" s="52" t="s">
        <v>210</v>
      </c>
      <c r="AL4" s="52"/>
      <c r="AM4" s="52"/>
      <c r="AN4" s="52">
        <v>60</v>
      </c>
      <c r="AO4" s="56">
        <f>60-AN4</f>
        <v>0</v>
      </c>
      <c r="AP4" s="145" t="s">
        <v>210</v>
      </c>
      <c r="AQ4" s="52">
        <v>9</v>
      </c>
      <c r="AR4" s="52">
        <v>2</v>
      </c>
      <c r="AS4" s="52"/>
      <c r="AT4" s="56">
        <f>60-AS4</f>
        <v>60</v>
      </c>
      <c r="AU4" s="52"/>
      <c r="AV4" s="52"/>
      <c r="AW4" s="145" t="s">
        <v>210</v>
      </c>
      <c r="AX4" s="52">
        <v>2</v>
      </c>
      <c r="AY4" s="88">
        <v>2</v>
      </c>
      <c r="AZ4" s="178" t="s">
        <v>141</v>
      </c>
      <c r="BA4" s="178"/>
      <c r="BB4" s="79">
        <f>(60*P4)/M4</f>
        <v>8</v>
      </c>
      <c r="BC4" s="79">
        <f>(60*U4)/Q4</f>
        <v>64</v>
      </c>
      <c r="BD4" s="79">
        <f t="shared" ref="BD4:BD11" si="0">(60*Y4)/V4</f>
        <v>15</v>
      </c>
      <c r="BE4" s="79">
        <f t="shared" ref="BE4:BE33" si="1">AA4</f>
        <v>7</v>
      </c>
      <c r="BF4" s="79">
        <f t="shared" ref="BF4:BF33" si="2">AC4</f>
        <v>5</v>
      </c>
      <c r="BG4" s="79">
        <f>(60*AG4)/AD4</f>
        <v>10</v>
      </c>
      <c r="BH4" s="79">
        <f>(60*AL4)/AI4</f>
        <v>0</v>
      </c>
      <c r="BI4" s="79">
        <f>(60*AQ4)/AN4</f>
        <v>9</v>
      </c>
      <c r="BJ4" s="59" t="e">
        <f>(60*AV4)/AS4</f>
        <v>#DIV/0!</v>
      </c>
      <c r="BK4" s="59">
        <f>AX4</f>
        <v>2</v>
      </c>
    </row>
    <row r="5" spans="1:63" s="60" customFormat="1">
      <c r="A5" s="180"/>
      <c r="B5" s="180"/>
      <c r="C5" s="180"/>
      <c r="D5" s="137" t="s">
        <v>183</v>
      </c>
      <c r="E5" s="137">
        <v>18</v>
      </c>
      <c r="F5" s="137" t="s">
        <v>158</v>
      </c>
      <c r="G5" s="138" t="s">
        <v>186</v>
      </c>
      <c r="H5" s="139" t="s">
        <v>158</v>
      </c>
      <c r="I5" s="138">
        <v>8</v>
      </c>
      <c r="J5" s="136" t="s">
        <v>185</v>
      </c>
      <c r="K5" s="140">
        <v>0.4375</v>
      </c>
      <c r="L5" s="140">
        <v>0.46875</v>
      </c>
      <c r="M5" s="137">
        <v>60</v>
      </c>
      <c r="N5" s="56">
        <f t="shared" ref="N5:N33" si="3">60-M5</f>
        <v>0</v>
      </c>
      <c r="O5" s="52" t="s">
        <v>210</v>
      </c>
      <c r="P5" s="137">
        <v>6</v>
      </c>
      <c r="Q5" s="137">
        <v>60</v>
      </c>
      <c r="R5" s="56">
        <f t="shared" ref="R5:R33" si="4">60-Q5</f>
        <v>0</v>
      </c>
      <c r="S5" s="52" t="s">
        <v>210</v>
      </c>
      <c r="T5" s="142">
        <v>5</v>
      </c>
      <c r="U5" s="137">
        <v>64</v>
      </c>
      <c r="V5" s="52">
        <v>60</v>
      </c>
      <c r="W5" s="56">
        <f t="shared" ref="W5:W33" si="5">60-V5</f>
        <v>0</v>
      </c>
      <c r="X5" s="52" t="s">
        <v>210</v>
      </c>
      <c r="Y5" s="52">
        <v>16</v>
      </c>
      <c r="Z5" s="52" t="s">
        <v>210</v>
      </c>
      <c r="AA5" s="52">
        <v>7</v>
      </c>
      <c r="AB5" s="52" t="s">
        <v>210</v>
      </c>
      <c r="AC5" s="52">
        <v>4</v>
      </c>
      <c r="AD5" s="52">
        <v>60</v>
      </c>
      <c r="AE5" s="56">
        <f t="shared" ref="AE5:AE33" si="6">60-AD5</f>
        <v>0</v>
      </c>
      <c r="AF5" s="52" t="s">
        <v>210</v>
      </c>
      <c r="AG5" s="52">
        <v>6</v>
      </c>
      <c r="AH5" s="52">
        <v>2</v>
      </c>
      <c r="AI5" s="52">
        <v>60</v>
      </c>
      <c r="AJ5" s="56">
        <f t="shared" ref="AJ5:AJ33" si="7">60-AI5</f>
        <v>0</v>
      </c>
      <c r="AK5" s="52" t="s">
        <v>210</v>
      </c>
      <c r="AL5" s="52"/>
      <c r="AM5" s="52"/>
      <c r="AN5" s="52">
        <v>60</v>
      </c>
      <c r="AO5" s="56">
        <f t="shared" ref="AO5:AO33" si="8">60-AN5</f>
        <v>0</v>
      </c>
      <c r="AP5" s="145" t="s">
        <v>210</v>
      </c>
      <c r="AQ5" s="52">
        <v>7</v>
      </c>
      <c r="AR5" s="52">
        <v>2</v>
      </c>
      <c r="AS5" s="52"/>
      <c r="AT5" s="56">
        <f t="shared" ref="AT5:AT33" si="9">60-AS5</f>
        <v>60</v>
      </c>
      <c r="AU5" s="52"/>
      <c r="AV5" s="52"/>
      <c r="AW5" s="145" t="s">
        <v>210</v>
      </c>
      <c r="AX5" s="52">
        <v>4</v>
      </c>
      <c r="AY5" s="88">
        <v>3</v>
      </c>
      <c r="AZ5" s="178"/>
      <c r="BA5" s="178"/>
      <c r="BB5" s="79">
        <f t="shared" ref="BB5:BB33" si="10">(60*P5)/M5</f>
        <v>6</v>
      </c>
      <c r="BC5" s="79">
        <f t="shared" ref="BC5:BC33" si="11">(60*U5)/Q5</f>
        <v>64</v>
      </c>
      <c r="BD5" s="79">
        <f t="shared" si="0"/>
        <v>16</v>
      </c>
      <c r="BE5" s="79">
        <f t="shared" si="1"/>
        <v>7</v>
      </c>
      <c r="BF5" s="79">
        <f t="shared" si="2"/>
        <v>4</v>
      </c>
      <c r="BG5" s="79">
        <f t="shared" ref="BG5:BG33" si="12">(60*AG5)/AD5</f>
        <v>6</v>
      </c>
      <c r="BH5" s="79">
        <f t="shared" ref="BH5:BH33" si="13">(60*AL5)/AI5</f>
        <v>0</v>
      </c>
      <c r="BI5" s="79">
        <f t="shared" ref="BI5:BI33" si="14">(60*AQ5)/AN5</f>
        <v>7</v>
      </c>
      <c r="BJ5" s="59" t="e">
        <f t="shared" ref="BJ5:BJ33" si="15">(60*AV5)/AS5</f>
        <v>#DIV/0!</v>
      </c>
      <c r="BK5" s="59">
        <f t="shared" ref="BK5:BK33" si="16">AX5</f>
        <v>4</v>
      </c>
    </row>
    <row r="6" spans="1:63" s="60" customFormat="1">
      <c r="A6" s="180"/>
      <c r="B6" s="180"/>
      <c r="C6" s="180"/>
      <c r="D6" s="137" t="s">
        <v>183</v>
      </c>
      <c r="E6" s="137">
        <v>18</v>
      </c>
      <c r="F6" s="137" t="s">
        <v>158</v>
      </c>
      <c r="G6" s="138" t="s">
        <v>187</v>
      </c>
      <c r="H6" s="139" t="s">
        <v>166</v>
      </c>
      <c r="I6" s="138">
        <v>8</v>
      </c>
      <c r="J6" s="136" t="s">
        <v>185</v>
      </c>
      <c r="K6" s="140">
        <v>0.4055555555555555</v>
      </c>
      <c r="L6" s="140">
        <v>0.41944444444444445</v>
      </c>
      <c r="M6" s="137">
        <v>60</v>
      </c>
      <c r="N6" s="56">
        <f t="shared" si="3"/>
        <v>0</v>
      </c>
      <c r="O6" s="52" t="s">
        <v>210</v>
      </c>
      <c r="P6" s="137">
        <v>35</v>
      </c>
      <c r="Q6" s="137">
        <v>58</v>
      </c>
      <c r="R6" s="56">
        <f t="shared" si="4"/>
        <v>2</v>
      </c>
      <c r="S6" s="52" t="s">
        <v>210</v>
      </c>
      <c r="T6" s="142">
        <v>5</v>
      </c>
      <c r="U6" s="137">
        <v>64</v>
      </c>
      <c r="V6" s="52">
        <v>20</v>
      </c>
      <c r="W6" s="56">
        <f t="shared" si="5"/>
        <v>40</v>
      </c>
      <c r="X6" s="52" t="s">
        <v>210</v>
      </c>
      <c r="Y6" s="52">
        <v>18</v>
      </c>
      <c r="Z6" s="52" t="s">
        <v>210</v>
      </c>
      <c r="AA6" s="52">
        <v>8</v>
      </c>
      <c r="AB6" s="52" t="s">
        <v>210</v>
      </c>
      <c r="AC6" s="52">
        <v>8</v>
      </c>
      <c r="AD6" s="52">
        <v>60</v>
      </c>
      <c r="AE6" s="56">
        <f t="shared" si="6"/>
        <v>0</v>
      </c>
      <c r="AF6" s="52" t="s">
        <v>210</v>
      </c>
      <c r="AG6" s="52">
        <v>9</v>
      </c>
      <c r="AH6" s="52">
        <v>2</v>
      </c>
      <c r="AI6" s="52">
        <v>60</v>
      </c>
      <c r="AJ6" s="56">
        <f t="shared" si="7"/>
        <v>0</v>
      </c>
      <c r="AK6" s="52" t="s">
        <v>210</v>
      </c>
      <c r="AL6" s="52"/>
      <c r="AM6" s="52"/>
      <c r="AN6" s="52">
        <v>60</v>
      </c>
      <c r="AO6" s="56">
        <f t="shared" si="8"/>
        <v>0</v>
      </c>
      <c r="AP6" s="145" t="s">
        <v>210</v>
      </c>
      <c r="AQ6" s="52">
        <v>7</v>
      </c>
      <c r="AR6" s="52">
        <v>2</v>
      </c>
      <c r="AS6" s="52"/>
      <c r="AT6" s="56">
        <f t="shared" si="9"/>
        <v>60</v>
      </c>
      <c r="AU6" s="52"/>
      <c r="AV6" s="52"/>
      <c r="AW6" s="145" t="s">
        <v>210</v>
      </c>
      <c r="AX6" s="52">
        <v>4</v>
      </c>
      <c r="AY6" s="88">
        <v>4</v>
      </c>
      <c r="AZ6" s="178"/>
      <c r="BA6" s="178"/>
      <c r="BB6" s="79">
        <f t="shared" si="10"/>
        <v>35</v>
      </c>
      <c r="BC6" s="79">
        <f t="shared" si="11"/>
        <v>66.206896551724142</v>
      </c>
      <c r="BD6" s="79">
        <f t="shared" si="0"/>
        <v>54</v>
      </c>
      <c r="BE6" s="79">
        <f t="shared" si="1"/>
        <v>8</v>
      </c>
      <c r="BF6" s="79">
        <f t="shared" si="2"/>
        <v>8</v>
      </c>
      <c r="BG6" s="79">
        <f t="shared" si="12"/>
        <v>9</v>
      </c>
      <c r="BH6" s="79">
        <f t="shared" si="13"/>
        <v>0</v>
      </c>
      <c r="BI6" s="79">
        <f t="shared" si="14"/>
        <v>7</v>
      </c>
      <c r="BJ6" s="59" t="e">
        <f t="shared" si="15"/>
        <v>#DIV/0!</v>
      </c>
      <c r="BK6" s="59">
        <f t="shared" si="16"/>
        <v>4</v>
      </c>
    </row>
    <row r="7" spans="1:63" s="60" customFormat="1">
      <c r="A7" s="180"/>
      <c r="B7" s="180"/>
      <c r="C7" s="180"/>
      <c r="D7" s="137" t="s">
        <v>183</v>
      </c>
      <c r="E7" s="137">
        <v>18</v>
      </c>
      <c r="F7" s="137" t="s">
        <v>158</v>
      </c>
      <c r="G7" s="138" t="s">
        <v>188</v>
      </c>
      <c r="H7" s="139" t="s">
        <v>166</v>
      </c>
      <c r="I7" s="138">
        <v>7</v>
      </c>
      <c r="J7" s="136" t="s">
        <v>185</v>
      </c>
      <c r="K7" s="140">
        <v>0.3576388888888889</v>
      </c>
      <c r="L7" s="140">
        <v>0.37152777777777773</v>
      </c>
      <c r="M7" s="137">
        <v>60</v>
      </c>
      <c r="N7" s="56">
        <f t="shared" si="3"/>
        <v>0</v>
      </c>
      <c r="O7" s="52" t="s">
        <v>210</v>
      </c>
      <c r="P7" s="137">
        <v>30</v>
      </c>
      <c r="Q7" s="137">
        <v>31</v>
      </c>
      <c r="R7" s="56">
        <f t="shared" si="4"/>
        <v>29</v>
      </c>
      <c r="S7" s="52" t="s">
        <v>210</v>
      </c>
      <c r="T7" s="142">
        <v>5</v>
      </c>
      <c r="U7" s="137">
        <v>64</v>
      </c>
      <c r="V7" s="52">
        <v>60</v>
      </c>
      <c r="W7" s="56">
        <f t="shared" si="5"/>
        <v>0</v>
      </c>
      <c r="X7" s="52" t="s">
        <v>210</v>
      </c>
      <c r="Y7" s="52">
        <v>16</v>
      </c>
      <c r="Z7" s="52" t="s">
        <v>210</v>
      </c>
      <c r="AA7" s="52">
        <v>2</v>
      </c>
      <c r="AB7" s="52" t="s">
        <v>210</v>
      </c>
      <c r="AC7" s="52">
        <v>4</v>
      </c>
      <c r="AD7" s="52">
        <v>60</v>
      </c>
      <c r="AE7" s="56">
        <f t="shared" si="6"/>
        <v>0</v>
      </c>
      <c r="AF7" s="52" t="s">
        <v>210</v>
      </c>
      <c r="AG7" s="52">
        <v>3</v>
      </c>
      <c r="AH7" s="52">
        <v>2</v>
      </c>
      <c r="AI7" s="52">
        <v>60</v>
      </c>
      <c r="AJ7" s="56">
        <f t="shared" si="7"/>
        <v>0</v>
      </c>
      <c r="AK7" s="52" t="s">
        <v>210</v>
      </c>
      <c r="AL7" s="52"/>
      <c r="AM7" s="52"/>
      <c r="AN7" s="52">
        <v>60</v>
      </c>
      <c r="AO7" s="56">
        <f t="shared" si="8"/>
        <v>0</v>
      </c>
      <c r="AP7" s="145" t="s">
        <v>210</v>
      </c>
      <c r="AQ7" s="52">
        <v>1</v>
      </c>
      <c r="AR7" s="52">
        <v>2</v>
      </c>
      <c r="AS7" s="52"/>
      <c r="AT7" s="56">
        <f t="shared" si="9"/>
        <v>60</v>
      </c>
      <c r="AU7" s="52"/>
      <c r="AV7" s="52"/>
      <c r="AW7" s="145" t="s">
        <v>210</v>
      </c>
      <c r="AX7" s="52">
        <v>2</v>
      </c>
      <c r="AY7" s="88">
        <v>4</v>
      </c>
      <c r="AZ7" s="178"/>
      <c r="BA7" s="178"/>
      <c r="BB7" s="79">
        <f t="shared" si="10"/>
        <v>30</v>
      </c>
      <c r="BC7" s="79">
        <f t="shared" si="11"/>
        <v>123.87096774193549</v>
      </c>
      <c r="BD7" s="79">
        <f t="shared" si="0"/>
        <v>16</v>
      </c>
      <c r="BE7" s="79">
        <f t="shared" si="1"/>
        <v>2</v>
      </c>
      <c r="BF7" s="79">
        <f t="shared" si="2"/>
        <v>4</v>
      </c>
      <c r="BG7" s="79">
        <f t="shared" si="12"/>
        <v>3</v>
      </c>
      <c r="BH7" s="79">
        <f t="shared" si="13"/>
        <v>0</v>
      </c>
      <c r="BI7" s="79">
        <f t="shared" si="14"/>
        <v>1</v>
      </c>
      <c r="BJ7" s="59" t="e">
        <f t="shared" si="15"/>
        <v>#DIV/0!</v>
      </c>
      <c r="BK7" s="59">
        <f t="shared" si="16"/>
        <v>2</v>
      </c>
    </row>
    <row r="8" spans="1:63" s="60" customFormat="1">
      <c r="A8" s="180"/>
      <c r="B8" s="180"/>
      <c r="C8" s="180"/>
      <c r="D8" s="137" t="s">
        <v>189</v>
      </c>
      <c r="E8" s="137">
        <v>22</v>
      </c>
      <c r="F8" s="137" t="s">
        <v>158</v>
      </c>
      <c r="G8" s="138" t="s">
        <v>190</v>
      </c>
      <c r="H8" s="139" t="s">
        <v>166</v>
      </c>
      <c r="I8" s="138">
        <v>6</v>
      </c>
      <c r="J8" s="136" t="s">
        <v>191</v>
      </c>
      <c r="K8" s="140">
        <v>0.34722222222222227</v>
      </c>
      <c r="L8" s="140"/>
      <c r="M8" s="137">
        <v>60</v>
      </c>
      <c r="N8" s="56">
        <f t="shared" si="3"/>
        <v>0</v>
      </c>
      <c r="O8" s="52" t="s">
        <v>210</v>
      </c>
      <c r="P8" s="137">
        <v>24</v>
      </c>
      <c r="Q8" s="137">
        <v>60</v>
      </c>
      <c r="R8" s="56">
        <f t="shared" si="4"/>
        <v>0</v>
      </c>
      <c r="S8" s="52" t="s">
        <v>210</v>
      </c>
      <c r="T8" s="142">
        <v>4</v>
      </c>
      <c r="U8" s="137">
        <v>52</v>
      </c>
      <c r="V8" s="52">
        <v>60</v>
      </c>
      <c r="W8" s="56">
        <f t="shared" si="5"/>
        <v>0</v>
      </c>
      <c r="X8" s="52" t="s">
        <v>210</v>
      </c>
      <c r="Y8" s="52">
        <v>15</v>
      </c>
      <c r="Z8" s="52" t="s">
        <v>210</v>
      </c>
      <c r="AA8" s="52">
        <v>8</v>
      </c>
      <c r="AB8" s="52" t="s">
        <v>210</v>
      </c>
      <c r="AC8" s="52">
        <v>4</v>
      </c>
      <c r="AD8" s="52">
        <v>60</v>
      </c>
      <c r="AE8" s="56">
        <f t="shared" si="6"/>
        <v>0</v>
      </c>
      <c r="AF8" s="52" t="s">
        <v>210</v>
      </c>
      <c r="AG8" s="52">
        <v>8</v>
      </c>
      <c r="AH8" s="52">
        <v>2</v>
      </c>
      <c r="AI8" s="52">
        <v>60</v>
      </c>
      <c r="AJ8" s="56">
        <f t="shared" si="7"/>
        <v>0</v>
      </c>
      <c r="AK8" s="52" t="s">
        <v>210</v>
      </c>
      <c r="AL8" s="52"/>
      <c r="AM8" s="52"/>
      <c r="AN8" s="52">
        <v>60</v>
      </c>
      <c r="AO8" s="56">
        <f t="shared" si="8"/>
        <v>0</v>
      </c>
      <c r="AP8" s="145" t="s">
        <v>210</v>
      </c>
      <c r="AQ8" s="52">
        <v>5</v>
      </c>
      <c r="AR8" s="52">
        <v>3</v>
      </c>
      <c r="AS8" s="52"/>
      <c r="AT8" s="56">
        <f t="shared" si="9"/>
        <v>60</v>
      </c>
      <c r="AU8" s="52"/>
      <c r="AV8" s="52"/>
      <c r="AW8" s="145" t="s">
        <v>210</v>
      </c>
      <c r="AX8" s="52">
        <v>1</v>
      </c>
      <c r="AY8" s="88">
        <v>1</v>
      </c>
      <c r="AZ8" s="178"/>
      <c r="BA8" s="178"/>
      <c r="BB8" s="79">
        <f t="shared" si="10"/>
        <v>24</v>
      </c>
      <c r="BC8" s="79">
        <f t="shared" si="11"/>
        <v>52</v>
      </c>
      <c r="BD8" s="79">
        <f t="shared" si="0"/>
        <v>15</v>
      </c>
      <c r="BE8" s="79">
        <f t="shared" si="1"/>
        <v>8</v>
      </c>
      <c r="BF8" s="79">
        <f t="shared" si="2"/>
        <v>4</v>
      </c>
      <c r="BG8" s="79">
        <f t="shared" si="12"/>
        <v>8</v>
      </c>
      <c r="BH8" s="79">
        <f t="shared" si="13"/>
        <v>0</v>
      </c>
      <c r="BI8" s="79">
        <f t="shared" si="14"/>
        <v>5</v>
      </c>
      <c r="BJ8" s="59" t="e">
        <f t="shared" si="15"/>
        <v>#DIV/0!</v>
      </c>
      <c r="BK8" s="59">
        <f t="shared" si="16"/>
        <v>1</v>
      </c>
    </row>
    <row r="9" spans="1:63" s="60" customFormat="1">
      <c r="A9" s="180"/>
      <c r="B9" s="180"/>
      <c r="C9" s="180"/>
      <c r="D9" s="143" t="s">
        <v>192</v>
      </c>
      <c r="E9" s="137">
        <v>6</v>
      </c>
      <c r="F9" s="137" t="s">
        <v>158</v>
      </c>
      <c r="G9" s="139" t="s">
        <v>193</v>
      </c>
      <c r="H9" s="136" t="s">
        <v>158</v>
      </c>
      <c r="I9" s="139">
        <v>8</v>
      </c>
      <c r="J9" s="139" t="s">
        <v>194</v>
      </c>
      <c r="K9" s="140">
        <v>0.46736111111111112</v>
      </c>
      <c r="L9" s="140">
        <v>0.47500000000000003</v>
      </c>
      <c r="M9" s="137">
        <v>60</v>
      </c>
      <c r="N9" s="56">
        <f t="shared" si="3"/>
        <v>0</v>
      </c>
      <c r="O9" s="52" t="s">
        <v>210</v>
      </c>
      <c r="P9" s="137">
        <v>4</v>
      </c>
      <c r="Q9" s="137">
        <v>60</v>
      </c>
      <c r="R9" s="56">
        <f t="shared" si="4"/>
        <v>0</v>
      </c>
      <c r="S9" s="52" t="s">
        <v>210</v>
      </c>
      <c r="T9" s="142">
        <v>0</v>
      </c>
      <c r="U9" s="137">
        <v>7</v>
      </c>
      <c r="V9" s="52">
        <v>48</v>
      </c>
      <c r="W9" s="56">
        <f t="shared" si="5"/>
        <v>12</v>
      </c>
      <c r="X9" s="52" t="s">
        <v>210</v>
      </c>
      <c r="Y9" s="52">
        <v>20</v>
      </c>
      <c r="Z9" s="52" t="s">
        <v>210</v>
      </c>
      <c r="AA9" s="52">
        <v>10</v>
      </c>
      <c r="AB9" s="52" t="s">
        <v>210</v>
      </c>
      <c r="AC9" s="52">
        <v>9</v>
      </c>
      <c r="AD9" s="52">
        <v>60</v>
      </c>
      <c r="AE9" s="56">
        <f t="shared" si="6"/>
        <v>0</v>
      </c>
      <c r="AF9" s="52" t="s">
        <v>210</v>
      </c>
      <c r="AG9" s="52">
        <v>12</v>
      </c>
      <c r="AH9" s="52">
        <v>1</v>
      </c>
      <c r="AI9" s="52">
        <v>60</v>
      </c>
      <c r="AJ9" s="56">
        <f t="shared" si="7"/>
        <v>0</v>
      </c>
      <c r="AK9" s="52" t="s">
        <v>210</v>
      </c>
      <c r="AL9" s="52"/>
      <c r="AM9" s="52"/>
      <c r="AN9" s="52">
        <v>60</v>
      </c>
      <c r="AO9" s="56">
        <f t="shared" si="8"/>
        <v>0</v>
      </c>
      <c r="AP9" s="145" t="s">
        <v>210</v>
      </c>
      <c r="AQ9" s="52">
        <v>8</v>
      </c>
      <c r="AR9" s="52">
        <v>1</v>
      </c>
      <c r="AS9" s="52"/>
      <c r="AT9" s="56">
        <f t="shared" si="9"/>
        <v>60</v>
      </c>
      <c r="AU9" s="52"/>
      <c r="AV9" s="52"/>
      <c r="AW9" s="145" t="s">
        <v>210</v>
      </c>
      <c r="AX9" s="52">
        <v>2</v>
      </c>
      <c r="AY9" s="88">
        <v>1</v>
      </c>
      <c r="AZ9" s="178"/>
      <c r="BA9" s="178"/>
      <c r="BB9" s="79">
        <f t="shared" si="10"/>
        <v>4</v>
      </c>
      <c r="BC9" s="79">
        <f t="shared" si="11"/>
        <v>7</v>
      </c>
      <c r="BD9" s="79">
        <f t="shared" si="0"/>
        <v>25</v>
      </c>
      <c r="BE9" s="79">
        <f t="shared" si="1"/>
        <v>10</v>
      </c>
      <c r="BF9" s="79">
        <f t="shared" si="2"/>
        <v>9</v>
      </c>
      <c r="BG9" s="79">
        <f t="shared" si="12"/>
        <v>12</v>
      </c>
      <c r="BH9" s="79">
        <f t="shared" si="13"/>
        <v>0</v>
      </c>
      <c r="BI9" s="79">
        <f t="shared" si="14"/>
        <v>8</v>
      </c>
      <c r="BJ9" s="59" t="e">
        <f t="shared" si="15"/>
        <v>#DIV/0!</v>
      </c>
      <c r="BK9" s="59">
        <f t="shared" si="16"/>
        <v>2</v>
      </c>
    </row>
    <row r="10" spans="1:63" s="60" customFormat="1">
      <c r="A10" s="180"/>
      <c r="B10" s="180"/>
      <c r="C10" s="180"/>
      <c r="D10" s="143" t="s">
        <v>192</v>
      </c>
      <c r="E10" s="137">
        <v>6</v>
      </c>
      <c r="F10" s="137" t="s">
        <v>158</v>
      </c>
      <c r="G10" s="139">
        <v>121</v>
      </c>
      <c r="H10" s="136" t="s">
        <v>166</v>
      </c>
      <c r="I10" s="139">
        <v>8</v>
      </c>
      <c r="J10" s="139" t="s">
        <v>194</v>
      </c>
      <c r="K10" s="140">
        <v>0.4375</v>
      </c>
      <c r="L10" s="140">
        <v>0.4548611111111111</v>
      </c>
      <c r="M10" s="137">
        <v>60</v>
      </c>
      <c r="N10" s="56">
        <f t="shared" si="3"/>
        <v>0</v>
      </c>
      <c r="O10" s="52" t="s">
        <v>210</v>
      </c>
      <c r="P10" s="137">
        <v>24</v>
      </c>
      <c r="Q10" s="137">
        <v>60</v>
      </c>
      <c r="R10" s="56">
        <f t="shared" si="4"/>
        <v>0</v>
      </c>
      <c r="S10" s="52" t="s">
        <v>210</v>
      </c>
      <c r="T10" s="142">
        <v>5</v>
      </c>
      <c r="U10" s="137">
        <v>40</v>
      </c>
      <c r="V10" s="52">
        <v>60</v>
      </c>
      <c r="W10" s="56">
        <f t="shared" si="5"/>
        <v>0</v>
      </c>
      <c r="X10" s="52" t="s">
        <v>210</v>
      </c>
      <c r="Y10" s="52">
        <v>5</v>
      </c>
      <c r="Z10" s="52" t="s">
        <v>210</v>
      </c>
      <c r="AA10" s="52">
        <v>3</v>
      </c>
      <c r="AB10" s="52" t="s">
        <v>210</v>
      </c>
      <c r="AC10" s="52">
        <v>2</v>
      </c>
      <c r="AD10" s="52">
        <v>60</v>
      </c>
      <c r="AE10" s="56">
        <f t="shared" si="6"/>
        <v>0</v>
      </c>
      <c r="AF10" s="52" t="s">
        <v>210</v>
      </c>
      <c r="AG10" s="52">
        <v>7</v>
      </c>
      <c r="AH10" s="52">
        <v>4</v>
      </c>
      <c r="AI10" s="52">
        <v>60</v>
      </c>
      <c r="AJ10" s="56">
        <f t="shared" si="7"/>
        <v>0</v>
      </c>
      <c r="AK10" s="52" t="s">
        <v>210</v>
      </c>
      <c r="AL10" s="52"/>
      <c r="AM10" s="52"/>
      <c r="AN10" s="52">
        <v>60</v>
      </c>
      <c r="AO10" s="56">
        <f t="shared" si="8"/>
        <v>0</v>
      </c>
      <c r="AP10" s="145" t="s">
        <v>210</v>
      </c>
      <c r="AQ10" s="52">
        <v>5</v>
      </c>
      <c r="AR10" s="52">
        <v>4</v>
      </c>
      <c r="AS10" s="52"/>
      <c r="AT10" s="56">
        <f t="shared" si="9"/>
        <v>60</v>
      </c>
      <c r="AU10" s="52"/>
      <c r="AV10" s="52"/>
      <c r="AW10" s="145" t="s">
        <v>210</v>
      </c>
      <c r="AX10" s="52">
        <v>1</v>
      </c>
      <c r="AY10" s="88">
        <v>1</v>
      </c>
      <c r="AZ10" s="178"/>
      <c r="BA10" s="178"/>
      <c r="BB10" s="79">
        <f t="shared" si="10"/>
        <v>24</v>
      </c>
      <c r="BC10" s="79">
        <f t="shared" si="11"/>
        <v>40</v>
      </c>
      <c r="BD10" s="79">
        <f t="shared" si="0"/>
        <v>5</v>
      </c>
      <c r="BE10" s="79">
        <f t="shared" si="1"/>
        <v>3</v>
      </c>
      <c r="BF10" s="79">
        <f t="shared" si="2"/>
        <v>2</v>
      </c>
      <c r="BG10" s="79">
        <f t="shared" si="12"/>
        <v>7</v>
      </c>
      <c r="BH10" s="79">
        <f t="shared" si="13"/>
        <v>0</v>
      </c>
      <c r="BI10" s="79">
        <f t="shared" si="14"/>
        <v>5</v>
      </c>
      <c r="BJ10" s="59" t="e">
        <f t="shared" si="15"/>
        <v>#DIV/0!</v>
      </c>
      <c r="BK10" s="59">
        <f t="shared" si="16"/>
        <v>1</v>
      </c>
    </row>
    <row r="11" spans="1:63" s="60" customFormat="1">
      <c r="A11" s="180"/>
      <c r="B11" s="180"/>
      <c r="C11" s="180"/>
      <c r="D11" s="137" t="s">
        <v>195</v>
      </c>
      <c r="E11" s="137">
        <v>5</v>
      </c>
      <c r="F11" s="137" t="s">
        <v>158</v>
      </c>
      <c r="G11" s="138" t="s">
        <v>196</v>
      </c>
      <c r="H11" s="139" t="s">
        <v>166</v>
      </c>
      <c r="I11" s="138">
        <v>6</v>
      </c>
      <c r="J11" s="136" t="s">
        <v>197</v>
      </c>
      <c r="K11" s="140">
        <v>0.35416666666666669</v>
      </c>
      <c r="L11" s="140">
        <v>0.37847222222222227</v>
      </c>
      <c r="M11" s="137">
        <v>60</v>
      </c>
      <c r="N11" s="56">
        <f t="shared" si="3"/>
        <v>0</v>
      </c>
      <c r="O11" s="52" t="s">
        <v>210</v>
      </c>
      <c r="P11" s="137">
        <v>19</v>
      </c>
      <c r="Q11" s="137">
        <v>60</v>
      </c>
      <c r="R11" s="56">
        <f t="shared" si="4"/>
        <v>0</v>
      </c>
      <c r="S11" s="52" t="s">
        <v>210</v>
      </c>
      <c r="T11" s="142">
        <v>3</v>
      </c>
      <c r="U11" s="137">
        <v>41</v>
      </c>
      <c r="V11" s="52">
        <v>60</v>
      </c>
      <c r="W11" s="56">
        <f t="shared" si="5"/>
        <v>0</v>
      </c>
      <c r="X11" s="52" t="s">
        <v>210</v>
      </c>
      <c r="Y11" s="52">
        <v>15</v>
      </c>
      <c r="Z11" s="52" t="s">
        <v>210</v>
      </c>
      <c r="AA11" s="52">
        <v>7</v>
      </c>
      <c r="AB11" s="52" t="s">
        <v>210</v>
      </c>
      <c r="AC11" s="52">
        <v>3</v>
      </c>
      <c r="AD11" s="52">
        <v>60</v>
      </c>
      <c r="AE11" s="56">
        <f t="shared" si="6"/>
        <v>0</v>
      </c>
      <c r="AF11" s="52" t="s">
        <v>210</v>
      </c>
      <c r="AG11" s="52">
        <v>6</v>
      </c>
      <c r="AH11" s="52">
        <v>2</v>
      </c>
      <c r="AI11" s="52">
        <v>60</v>
      </c>
      <c r="AJ11" s="56">
        <f t="shared" si="7"/>
        <v>0</v>
      </c>
      <c r="AK11" s="52" t="s">
        <v>210</v>
      </c>
      <c r="AL11" s="52"/>
      <c r="AM11" s="52"/>
      <c r="AN11" s="52">
        <v>60</v>
      </c>
      <c r="AO11" s="56">
        <f t="shared" si="8"/>
        <v>0</v>
      </c>
      <c r="AP11" s="145" t="s">
        <v>210</v>
      </c>
      <c r="AQ11" s="52">
        <v>0</v>
      </c>
      <c r="AR11" s="52">
        <v>0</v>
      </c>
      <c r="AS11" s="52"/>
      <c r="AT11" s="56">
        <f t="shared" si="9"/>
        <v>60</v>
      </c>
      <c r="AU11" s="52"/>
      <c r="AV11" s="52"/>
      <c r="AW11" s="145" t="s">
        <v>210</v>
      </c>
      <c r="AX11" s="52">
        <v>0</v>
      </c>
      <c r="AY11" s="88">
        <v>1</v>
      </c>
      <c r="AZ11" s="178"/>
      <c r="BA11" s="178"/>
      <c r="BB11" s="79">
        <f t="shared" si="10"/>
        <v>19</v>
      </c>
      <c r="BC11" s="79">
        <f t="shared" si="11"/>
        <v>41</v>
      </c>
      <c r="BD11" s="79">
        <f t="shared" si="0"/>
        <v>15</v>
      </c>
      <c r="BE11" s="79">
        <f t="shared" si="1"/>
        <v>7</v>
      </c>
      <c r="BF11" s="79">
        <f t="shared" si="2"/>
        <v>3</v>
      </c>
      <c r="BG11" s="79">
        <f t="shared" si="12"/>
        <v>6</v>
      </c>
      <c r="BH11" s="79">
        <f t="shared" si="13"/>
        <v>0</v>
      </c>
      <c r="BI11" s="79">
        <f t="shared" si="14"/>
        <v>0</v>
      </c>
      <c r="BJ11" s="59" t="e">
        <f t="shared" si="15"/>
        <v>#DIV/0!</v>
      </c>
      <c r="BK11" s="59">
        <f t="shared" si="16"/>
        <v>0</v>
      </c>
    </row>
    <row r="12" spans="1:63" s="60" customFormat="1">
      <c r="A12" s="180"/>
      <c r="B12" s="180"/>
      <c r="C12" s="180"/>
      <c r="D12" s="137" t="s">
        <v>195</v>
      </c>
      <c r="E12" s="137">
        <v>5</v>
      </c>
      <c r="F12" s="137" t="s">
        <v>158</v>
      </c>
      <c r="G12" s="138" t="s">
        <v>198</v>
      </c>
      <c r="H12" s="139" t="s">
        <v>166</v>
      </c>
      <c r="I12" s="138">
        <v>7</v>
      </c>
      <c r="J12" s="136" t="s">
        <v>197</v>
      </c>
      <c r="K12" s="140">
        <v>0.32291666666666669</v>
      </c>
      <c r="L12" s="140">
        <v>0.34722222222222227</v>
      </c>
      <c r="M12" s="137">
        <v>60</v>
      </c>
      <c r="N12" s="56">
        <f t="shared" si="3"/>
        <v>0</v>
      </c>
      <c r="O12" s="52" t="s">
        <v>210</v>
      </c>
      <c r="P12" s="137">
        <v>25</v>
      </c>
      <c r="Q12" s="137">
        <v>60</v>
      </c>
      <c r="R12" s="56">
        <f t="shared" si="4"/>
        <v>0</v>
      </c>
      <c r="S12" s="52" t="s">
        <v>210</v>
      </c>
      <c r="T12" s="142">
        <v>4</v>
      </c>
      <c r="U12" s="137">
        <v>41</v>
      </c>
      <c r="V12" s="52">
        <v>60</v>
      </c>
      <c r="W12" s="56">
        <f t="shared" si="5"/>
        <v>0</v>
      </c>
      <c r="X12" s="52" t="s">
        <v>210</v>
      </c>
      <c r="Y12" s="52">
        <v>24</v>
      </c>
      <c r="Z12" s="52" t="s">
        <v>210</v>
      </c>
      <c r="AA12" s="52">
        <v>5</v>
      </c>
      <c r="AB12" s="52" t="s">
        <v>210</v>
      </c>
      <c r="AC12" s="52">
        <v>6</v>
      </c>
      <c r="AD12" s="52">
        <v>60</v>
      </c>
      <c r="AE12" s="56">
        <f t="shared" si="6"/>
        <v>0</v>
      </c>
      <c r="AF12" s="52" t="s">
        <v>210</v>
      </c>
      <c r="AG12" s="52">
        <v>8</v>
      </c>
      <c r="AH12" s="52">
        <v>2</v>
      </c>
      <c r="AI12" s="52">
        <v>60</v>
      </c>
      <c r="AJ12" s="56">
        <f t="shared" si="7"/>
        <v>0</v>
      </c>
      <c r="AK12" s="52" t="s">
        <v>210</v>
      </c>
      <c r="AL12" s="52"/>
      <c r="AM12" s="52"/>
      <c r="AN12" s="52">
        <v>60</v>
      </c>
      <c r="AO12" s="56">
        <f t="shared" si="8"/>
        <v>0</v>
      </c>
      <c r="AP12" s="145" t="s">
        <v>210</v>
      </c>
      <c r="AQ12" s="52">
        <v>0</v>
      </c>
      <c r="AR12" s="52">
        <v>0</v>
      </c>
      <c r="AS12" s="52"/>
      <c r="AT12" s="56">
        <f t="shared" si="9"/>
        <v>60</v>
      </c>
      <c r="AU12" s="52"/>
      <c r="AV12" s="52"/>
      <c r="AW12" s="145" t="s">
        <v>210</v>
      </c>
      <c r="AX12" s="52">
        <v>0</v>
      </c>
      <c r="AY12" s="88">
        <v>1</v>
      </c>
      <c r="AZ12" s="178"/>
      <c r="BA12" s="178"/>
      <c r="BB12" s="79">
        <f t="shared" si="10"/>
        <v>25</v>
      </c>
      <c r="BC12" s="79">
        <f t="shared" si="11"/>
        <v>41</v>
      </c>
      <c r="BD12" s="79">
        <f>(60*Y12)/V12</f>
        <v>24</v>
      </c>
      <c r="BE12" s="79">
        <f t="shared" si="1"/>
        <v>5</v>
      </c>
      <c r="BF12" s="79">
        <f t="shared" si="2"/>
        <v>6</v>
      </c>
      <c r="BG12" s="79">
        <f t="shared" si="12"/>
        <v>8</v>
      </c>
      <c r="BH12" s="79">
        <f t="shared" si="13"/>
        <v>0</v>
      </c>
      <c r="BI12" s="79">
        <f t="shared" si="14"/>
        <v>0</v>
      </c>
      <c r="BJ12" s="59" t="e">
        <f t="shared" si="15"/>
        <v>#DIV/0!</v>
      </c>
      <c r="BK12" s="59">
        <f t="shared" si="16"/>
        <v>0</v>
      </c>
    </row>
    <row r="13" spans="1:63" s="60" customFormat="1">
      <c r="A13" s="180"/>
      <c r="B13" s="180"/>
      <c r="C13" s="180"/>
      <c r="D13" s="137" t="s">
        <v>195</v>
      </c>
      <c r="E13" s="137">
        <v>5</v>
      </c>
      <c r="F13" s="137" t="s">
        <v>158</v>
      </c>
      <c r="G13" s="138" t="s">
        <v>199</v>
      </c>
      <c r="H13" s="139" t="s">
        <v>166</v>
      </c>
      <c r="I13" s="138">
        <v>7</v>
      </c>
      <c r="J13" s="136" t="s">
        <v>197</v>
      </c>
      <c r="K13" s="140">
        <v>0.29166666666666669</v>
      </c>
      <c r="L13" s="140">
        <v>0.31944444444444448</v>
      </c>
      <c r="M13" s="137">
        <v>60</v>
      </c>
      <c r="N13" s="56">
        <f t="shared" si="3"/>
        <v>0</v>
      </c>
      <c r="O13" s="52" t="s">
        <v>210</v>
      </c>
      <c r="P13" s="137">
        <v>6</v>
      </c>
      <c r="Q13" s="137">
        <v>60</v>
      </c>
      <c r="R13" s="56">
        <f t="shared" si="4"/>
        <v>0</v>
      </c>
      <c r="S13" s="52" t="s">
        <v>210</v>
      </c>
      <c r="T13" s="142">
        <v>2</v>
      </c>
      <c r="U13" s="137">
        <v>64</v>
      </c>
      <c r="V13" s="52">
        <v>60</v>
      </c>
      <c r="W13" s="56">
        <f t="shared" si="5"/>
        <v>0</v>
      </c>
      <c r="X13" s="52" t="s">
        <v>210</v>
      </c>
      <c r="Y13" s="52">
        <v>16</v>
      </c>
      <c r="Z13" s="52" t="s">
        <v>210</v>
      </c>
      <c r="AA13" s="52">
        <v>7</v>
      </c>
      <c r="AB13" s="52" t="s">
        <v>210</v>
      </c>
      <c r="AC13" s="52">
        <v>3</v>
      </c>
      <c r="AD13" s="52">
        <v>60</v>
      </c>
      <c r="AE13" s="56">
        <f t="shared" si="6"/>
        <v>0</v>
      </c>
      <c r="AF13" s="52" t="s">
        <v>210</v>
      </c>
      <c r="AG13" s="52">
        <v>10</v>
      </c>
      <c r="AH13" s="52">
        <v>2</v>
      </c>
      <c r="AI13" s="52">
        <v>60</v>
      </c>
      <c r="AJ13" s="56">
        <f t="shared" si="7"/>
        <v>0</v>
      </c>
      <c r="AK13" s="52" t="s">
        <v>210</v>
      </c>
      <c r="AL13" s="52"/>
      <c r="AM13" s="52"/>
      <c r="AN13" s="52">
        <v>60</v>
      </c>
      <c r="AO13" s="56">
        <f t="shared" si="8"/>
        <v>0</v>
      </c>
      <c r="AP13" s="145" t="s">
        <v>210</v>
      </c>
      <c r="AQ13" s="52">
        <v>0</v>
      </c>
      <c r="AR13" s="52">
        <v>0</v>
      </c>
      <c r="AS13" s="52"/>
      <c r="AT13" s="56">
        <f t="shared" si="9"/>
        <v>60</v>
      </c>
      <c r="AU13" s="52"/>
      <c r="AV13" s="52"/>
      <c r="AW13" s="145" t="s">
        <v>210</v>
      </c>
      <c r="AX13" s="52">
        <v>0</v>
      </c>
      <c r="AY13" s="88">
        <v>1</v>
      </c>
      <c r="AZ13" s="178"/>
      <c r="BA13" s="178"/>
      <c r="BB13" s="79">
        <f t="shared" si="10"/>
        <v>6</v>
      </c>
      <c r="BC13" s="79">
        <f t="shared" si="11"/>
        <v>64</v>
      </c>
      <c r="BD13" s="79">
        <f t="shared" ref="BD13:BD33" si="17">(60*Y13)/V13</f>
        <v>16</v>
      </c>
      <c r="BE13" s="79">
        <f t="shared" si="1"/>
        <v>7</v>
      </c>
      <c r="BF13" s="79">
        <f t="shared" si="2"/>
        <v>3</v>
      </c>
      <c r="BG13" s="79">
        <f t="shared" si="12"/>
        <v>10</v>
      </c>
      <c r="BH13" s="79">
        <f t="shared" si="13"/>
        <v>0</v>
      </c>
      <c r="BI13" s="79">
        <f t="shared" si="14"/>
        <v>0</v>
      </c>
      <c r="BJ13" s="59" t="e">
        <f t="shared" si="15"/>
        <v>#DIV/0!</v>
      </c>
      <c r="BK13" s="59">
        <f t="shared" si="16"/>
        <v>0</v>
      </c>
    </row>
    <row r="14" spans="1:63" s="60" customFormat="1">
      <c r="A14" s="180"/>
      <c r="B14" s="180"/>
      <c r="C14" s="180"/>
      <c r="D14" s="52" t="s">
        <v>221</v>
      </c>
      <c r="E14" s="52">
        <v>14</v>
      </c>
      <c r="F14" s="52" t="s">
        <v>158</v>
      </c>
      <c r="G14" s="52" t="s">
        <v>222</v>
      </c>
      <c r="H14" s="52" t="s">
        <v>166</v>
      </c>
      <c r="I14" s="52">
        <v>8</v>
      </c>
      <c r="J14" s="52" t="s">
        <v>223</v>
      </c>
      <c r="K14" s="55">
        <v>0.3125</v>
      </c>
      <c r="L14" s="55">
        <v>0.32291666666666669</v>
      </c>
      <c r="M14" s="52">
        <v>60</v>
      </c>
      <c r="N14" s="56">
        <f t="shared" si="3"/>
        <v>0</v>
      </c>
      <c r="O14" s="52" t="s">
        <v>210</v>
      </c>
      <c r="P14" s="52">
        <v>30</v>
      </c>
      <c r="Q14" s="52">
        <v>60</v>
      </c>
      <c r="R14" s="56">
        <f t="shared" si="4"/>
        <v>0</v>
      </c>
      <c r="S14" s="52" t="s">
        <v>210</v>
      </c>
      <c r="T14" s="57">
        <v>5</v>
      </c>
      <c r="U14" s="52">
        <v>64</v>
      </c>
      <c r="V14" s="52">
        <v>60</v>
      </c>
      <c r="W14" s="56">
        <f t="shared" si="5"/>
        <v>0</v>
      </c>
      <c r="X14" s="52" t="s">
        <v>210</v>
      </c>
      <c r="Y14" s="52">
        <v>19</v>
      </c>
      <c r="Z14" s="52" t="s">
        <v>210</v>
      </c>
      <c r="AA14" s="52">
        <v>10</v>
      </c>
      <c r="AB14" s="52" t="s">
        <v>210</v>
      </c>
      <c r="AC14" s="52">
        <v>6</v>
      </c>
      <c r="AD14" s="52">
        <v>60</v>
      </c>
      <c r="AE14" s="56">
        <f t="shared" si="6"/>
        <v>0</v>
      </c>
      <c r="AF14" s="52" t="s">
        <v>210</v>
      </c>
      <c r="AG14" s="52">
        <v>20</v>
      </c>
      <c r="AH14" s="52">
        <v>2</v>
      </c>
      <c r="AI14" s="52">
        <v>60</v>
      </c>
      <c r="AJ14" s="56">
        <f t="shared" si="7"/>
        <v>0</v>
      </c>
      <c r="AK14" s="52" t="s">
        <v>210</v>
      </c>
      <c r="AL14" s="52"/>
      <c r="AM14" s="52"/>
      <c r="AN14" s="52">
        <v>60</v>
      </c>
      <c r="AO14" s="56">
        <f t="shared" si="8"/>
        <v>0</v>
      </c>
      <c r="AP14" s="145" t="s">
        <v>210</v>
      </c>
      <c r="AQ14" s="52">
        <v>20</v>
      </c>
      <c r="AR14" s="52">
        <v>4</v>
      </c>
      <c r="AS14" s="52"/>
      <c r="AT14" s="56">
        <f t="shared" si="9"/>
        <v>60</v>
      </c>
      <c r="AU14" s="52"/>
      <c r="AV14" s="52"/>
      <c r="AW14" s="145" t="s">
        <v>210</v>
      </c>
      <c r="AX14" s="52">
        <v>3</v>
      </c>
      <c r="AY14" s="88">
        <v>2</v>
      </c>
      <c r="AZ14" s="178"/>
      <c r="BA14" s="178"/>
      <c r="BB14" s="79">
        <f t="shared" si="10"/>
        <v>30</v>
      </c>
      <c r="BC14" s="79">
        <f t="shared" si="11"/>
        <v>64</v>
      </c>
      <c r="BD14" s="79">
        <f t="shared" si="17"/>
        <v>19</v>
      </c>
      <c r="BE14" s="79">
        <f t="shared" si="1"/>
        <v>10</v>
      </c>
      <c r="BF14" s="79">
        <f t="shared" si="2"/>
        <v>6</v>
      </c>
      <c r="BG14" s="79">
        <f t="shared" si="12"/>
        <v>20</v>
      </c>
      <c r="BH14" s="79">
        <f t="shared" si="13"/>
        <v>0</v>
      </c>
      <c r="BI14" s="79">
        <f t="shared" si="14"/>
        <v>20</v>
      </c>
      <c r="BJ14" s="59" t="e">
        <f t="shared" si="15"/>
        <v>#DIV/0!</v>
      </c>
      <c r="BK14" s="59">
        <f t="shared" si="16"/>
        <v>3</v>
      </c>
    </row>
    <row r="15" spans="1:63" s="60" customFormat="1">
      <c r="A15" s="180"/>
      <c r="B15" s="180"/>
      <c r="C15" s="180"/>
      <c r="D15" s="52" t="s">
        <v>221</v>
      </c>
      <c r="E15" s="52">
        <v>14</v>
      </c>
      <c r="F15" s="52" t="s">
        <v>158</v>
      </c>
      <c r="G15" s="52" t="s">
        <v>224</v>
      </c>
      <c r="H15" s="52" t="s">
        <v>158</v>
      </c>
      <c r="I15" s="52">
        <v>6</v>
      </c>
      <c r="J15" s="52" t="s">
        <v>223</v>
      </c>
      <c r="K15" s="55">
        <v>0.4375</v>
      </c>
      <c r="L15" s="55">
        <v>0.4513888888888889</v>
      </c>
      <c r="M15" s="52">
        <v>60</v>
      </c>
      <c r="N15" s="56">
        <f t="shared" si="3"/>
        <v>0</v>
      </c>
      <c r="O15" s="52" t="s">
        <v>210</v>
      </c>
      <c r="P15" s="52">
        <v>20</v>
      </c>
      <c r="Q15" s="52">
        <v>60</v>
      </c>
      <c r="R15" s="56">
        <f t="shared" si="4"/>
        <v>0</v>
      </c>
      <c r="S15" s="52" t="s">
        <v>210</v>
      </c>
      <c r="T15" s="57">
        <v>4</v>
      </c>
      <c r="U15" s="52">
        <v>64</v>
      </c>
      <c r="V15" s="52">
        <v>60</v>
      </c>
      <c r="W15" s="56">
        <f t="shared" si="5"/>
        <v>0</v>
      </c>
      <c r="X15" s="52" t="s">
        <v>210</v>
      </c>
      <c r="Y15" s="52">
        <v>18</v>
      </c>
      <c r="Z15" s="52" t="s">
        <v>210</v>
      </c>
      <c r="AA15" s="52">
        <v>10</v>
      </c>
      <c r="AB15" s="52" t="s">
        <v>210</v>
      </c>
      <c r="AC15" s="52">
        <v>10</v>
      </c>
      <c r="AD15" s="52">
        <v>60</v>
      </c>
      <c r="AE15" s="56">
        <f t="shared" si="6"/>
        <v>0</v>
      </c>
      <c r="AF15" s="52" t="s">
        <v>210</v>
      </c>
      <c r="AG15" s="52">
        <v>20</v>
      </c>
      <c r="AH15" s="52">
        <v>2</v>
      </c>
      <c r="AI15" s="52">
        <v>60</v>
      </c>
      <c r="AJ15" s="56">
        <f t="shared" si="7"/>
        <v>0</v>
      </c>
      <c r="AK15" s="52" t="s">
        <v>210</v>
      </c>
      <c r="AL15" s="52"/>
      <c r="AM15" s="52"/>
      <c r="AN15" s="52">
        <v>60</v>
      </c>
      <c r="AO15" s="56">
        <f t="shared" si="8"/>
        <v>0</v>
      </c>
      <c r="AP15" s="145" t="s">
        <v>210</v>
      </c>
      <c r="AQ15" s="52">
        <v>14</v>
      </c>
      <c r="AR15" s="52">
        <v>2</v>
      </c>
      <c r="AS15" s="52"/>
      <c r="AT15" s="56">
        <f t="shared" si="9"/>
        <v>60</v>
      </c>
      <c r="AU15" s="52"/>
      <c r="AV15" s="52"/>
      <c r="AW15" s="145" t="s">
        <v>210</v>
      </c>
      <c r="AX15" s="52">
        <v>0</v>
      </c>
      <c r="AY15" s="88">
        <v>1</v>
      </c>
      <c r="AZ15" s="178"/>
      <c r="BA15" s="178"/>
      <c r="BB15" s="79">
        <f t="shared" si="10"/>
        <v>20</v>
      </c>
      <c r="BC15" s="79">
        <f t="shared" si="11"/>
        <v>64</v>
      </c>
      <c r="BD15" s="79">
        <f t="shared" si="17"/>
        <v>18</v>
      </c>
      <c r="BE15" s="79">
        <f t="shared" si="1"/>
        <v>10</v>
      </c>
      <c r="BF15" s="79">
        <f t="shared" si="2"/>
        <v>10</v>
      </c>
      <c r="BG15" s="79">
        <f t="shared" si="12"/>
        <v>20</v>
      </c>
      <c r="BH15" s="79">
        <f t="shared" si="13"/>
        <v>0</v>
      </c>
      <c r="BI15" s="79">
        <f t="shared" si="14"/>
        <v>14</v>
      </c>
      <c r="BJ15" s="59" t="e">
        <f t="shared" si="15"/>
        <v>#DIV/0!</v>
      </c>
      <c r="BK15" s="59">
        <f t="shared" si="16"/>
        <v>0</v>
      </c>
    </row>
    <row r="16" spans="1:63" s="60" customFormat="1">
      <c r="A16" s="180"/>
      <c r="B16" s="180"/>
      <c r="C16" s="180"/>
      <c r="D16" s="52" t="s">
        <v>221</v>
      </c>
      <c r="E16" s="52">
        <v>14</v>
      </c>
      <c r="F16" s="52" t="s">
        <v>158</v>
      </c>
      <c r="G16" s="52" t="s">
        <v>225</v>
      </c>
      <c r="H16" s="52" t="s">
        <v>158</v>
      </c>
      <c r="I16" s="52">
        <v>7</v>
      </c>
      <c r="J16" s="52" t="s">
        <v>223</v>
      </c>
      <c r="K16" s="55">
        <v>0.40486111111111112</v>
      </c>
      <c r="L16" s="55">
        <v>0.41666666666666669</v>
      </c>
      <c r="M16" s="52">
        <v>60</v>
      </c>
      <c r="N16" s="56">
        <f t="shared" si="3"/>
        <v>0</v>
      </c>
      <c r="O16" s="52" t="s">
        <v>210</v>
      </c>
      <c r="P16" s="52">
        <v>30</v>
      </c>
      <c r="Q16" s="52">
        <v>60</v>
      </c>
      <c r="R16" s="56">
        <f t="shared" si="4"/>
        <v>0</v>
      </c>
      <c r="S16" s="52" t="s">
        <v>210</v>
      </c>
      <c r="T16" s="57">
        <v>5</v>
      </c>
      <c r="U16" s="52">
        <v>64</v>
      </c>
      <c r="V16" s="52">
        <v>60</v>
      </c>
      <c r="W16" s="56">
        <f t="shared" si="5"/>
        <v>0</v>
      </c>
      <c r="X16" s="52" t="s">
        <v>210</v>
      </c>
      <c r="Y16" s="52">
        <v>20</v>
      </c>
      <c r="Z16" s="52" t="s">
        <v>210</v>
      </c>
      <c r="AA16" s="52">
        <v>10</v>
      </c>
      <c r="AB16" s="52" t="s">
        <v>210</v>
      </c>
      <c r="AC16" s="52">
        <v>8</v>
      </c>
      <c r="AD16" s="52">
        <v>60</v>
      </c>
      <c r="AE16" s="56">
        <f t="shared" si="6"/>
        <v>0</v>
      </c>
      <c r="AF16" s="52" t="s">
        <v>210</v>
      </c>
      <c r="AG16" s="52">
        <v>20</v>
      </c>
      <c r="AH16" s="52">
        <v>4</v>
      </c>
      <c r="AI16" s="52">
        <v>60</v>
      </c>
      <c r="AJ16" s="56">
        <f t="shared" si="7"/>
        <v>0</v>
      </c>
      <c r="AK16" s="52" t="s">
        <v>210</v>
      </c>
      <c r="AL16" s="52"/>
      <c r="AM16" s="52"/>
      <c r="AN16" s="52">
        <v>60</v>
      </c>
      <c r="AO16" s="56">
        <f t="shared" si="8"/>
        <v>0</v>
      </c>
      <c r="AP16" s="145" t="s">
        <v>210</v>
      </c>
      <c r="AQ16" s="52">
        <v>20</v>
      </c>
      <c r="AR16" s="52">
        <v>4</v>
      </c>
      <c r="AS16" s="52"/>
      <c r="AT16" s="56">
        <f t="shared" si="9"/>
        <v>60</v>
      </c>
      <c r="AU16" s="52"/>
      <c r="AV16" s="52"/>
      <c r="AW16" s="145" t="s">
        <v>210</v>
      </c>
      <c r="AX16" s="52">
        <v>5</v>
      </c>
      <c r="AY16" s="88">
        <v>4</v>
      </c>
      <c r="AZ16" s="178"/>
      <c r="BA16" s="178"/>
      <c r="BB16" s="79">
        <f t="shared" si="10"/>
        <v>30</v>
      </c>
      <c r="BC16" s="79">
        <f t="shared" si="11"/>
        <v>64</v>
      </c>
      <c r="BD16" s="79">
        <f t="shared" si="17"/>
        <v>20</v>
      </c>
      <c r="BE16" s="79">
        <f t="shared" si="1"/>
        <v>10</v>
      </c>
      <c r="BF16" s="79">
        <f t="shared" si="2"/>
        <v>8</v>
      </c>
      <c r="BG16" s="79">
        <f t="shared" si="12"/>
        <v>20</v>
      </c>
      <c r="BH16" s="79">
        <f t="shared" si="13"/>
        <v>0</v>
      </c>
      <c r="BI16" s="79">
        <f t="shared" si="14"/>
        <v>20</v>
      </c>
      <c r="BJ16" s="59" t="e">
        <f t="shared" si="15"/>
        <v>#DIV/0!</v>
      </c>
      <c r="BK16" s="59">
        <f t="shared" si="16"/>
        <v>5</v>
      </c>
    </row>
    <row r="17" spans="1:65" s="60" customFormat="1">
      <c r="A17" s="180"/>
      <c r="B17" s="180"/>
      <c r="C17" s="180"/>
      <c r="D17" s="52" t="s">
        <v>221</v>
      </c>
      <c r="E17" s="52">
        <v>14</v>
      </c>
      <c r="F17" s="52" t="s">
        <v>158</v>
      </c>
      <c r="G17" s="52" t="s">
        <v>226</v>
      </c>
      <c r="H17" s="52" t="s">
        <v>158</v>
      </c>
      <c r="I17" s="52">
        <v>8</v>
      </c>
      <c r="J17" s="52" t="s">
        <v>223</v>
      </c>
      <c r="K17" s="55">
        <v>900</v>
      </c>
      <c r="L17" s="55">
        <v>0.38750000000000001</v>
      </c>
      <c r="M17" s="52">
        <v>60</v>
      </c>
      <c r="N17" s="56">
        <f t="shared" si="3"/>
        <v>0</v>
      </c>
      <c r="O17" s="52" t="s">
        <v>210</v>
      </c>
      <c r="P17" s="52">
        <v>30</v>
      </c>
      <c r="Q17" s="52">
        <v>60</v>
      </c>
      <c r="R17" s="56">
        <f t="shared" si="4"/>
        <v>0</v>
      </c>
      <c r="S17" s="52" t="s">
        <v>210</v>
      </c>
      <c r="T17" s="57">
        <v>5</v>
      </c>
      <c r="U17" s="52">
        <v>64</v>
      </c>
      <c r="V17" s="52">
        <v>60</v>
      </c>
      <c r="W17" s="56">
        <f t="shared" si="5"/>
        <v>0</v>
      </c>
      <c r="X17" s="52" t="s">
        <v>210</v>
      </c>
      <c r="Y17" s="52">
        <v>20</v>
      </c>
      <c r="Z17" s="52" t="s">
        <v>210</v>
      </c>
      <c r="AA17" s="52">
        <v>10</v>
      </c>
      <c r="AB17" s="52" t="s">
        <v>210</v>
      </c>
      <c r="AC17" s="52">
        <v>9</v>
      </c>
      <c r="AD17" s="52">
        <v>60</v>
      </c>
      <c r="AE17" s="56">
        <f t="shared" si="6"/>
        <v>0</v>
      </c>
      <c r="AF17" s="52" t="s">
        <v>210</v>
      </c>
      <c r="AG17" s="52">
        <v>20</v>
      </c>
      <c r="AH17" s="52">
        <v>4</v>
      </c>
      <c r="AI17" s="52">
        <v>60</v>
      </c>
      <c r="AJ17" s="56">
        <f t="shared" si="7"/>
        <v>0</v>
      </c>
      <c r="AK17" s="52" t="s">
        <v>210</v>
      </c>
      <c r="AL17" s="52"/>
      <c r="AM17" s="52"/>
      <c r="AN17" s="52">
        <v>60</v>
      </c>
      <c r="AO17" s="56">
        <f t="shared" si="8"/>
        <v>0</v>
      </c>
      <c r="AP17" s="145" t="s">
        <v>210</v>
      </c>
      <c r="AQ17" s="52">
        <v>20</v>
      </c>
      <c r="AR17" s="52">
        <v>4</v>
      </c>
      <c r="AS17" s="52"/>
      <c r="AT17" s="56">
        <f t="shared" si="9"/>
        <v>60</v>
      </c>
      <c r="AU17" s="52"/>
      <c r="AV17" s="52"/>
      <c r="AW17" s="145" t="s">
        <v>210</v>
      </c>
      <c r="AX17" s="52">
        <v>3</v>
      </c>
      <c r="AY17" s="88">
        <v>4</v>
      </c>
      <c r="AZ17" s="178"/>
      <c r="BA17" s="178"/>
      <c r="BB17" s="79">
        <f t="shared" si="10"/>
        <v>30</v>
      </c>
      <c r="BC17" s="79">
        <f t="shared" si="11"/>
        <v>64</v>
      </c>
      <c r="BD17" s="79">
        <f>(60*Y17)/V17</f>
        <v>20</v>
      </c>
      <c r="BE17" s="79">
        <f t="shared" si="1"/>
        <v>10</v>
      </c>
      <c r="BF17" s="79">
        <f t="shared" si="2"/>
        <v>9</v>
      </c>
      <c r="BG17" s="79">
        <f t="shared" si="12"/>
        <v>20</v>
      </c>
      <c r="BH17" s="79">
        <f t="shared" si="13"/>
        <v>0</v>
      </c>
      <c r="BI17" s="79">
        <f t="shared" si="14"/>
        <v>20</v>
      </c>
      <c r="BJ17" s="59" t="e">
        <f t="shared" si="15"/>
        <v>#DIV/0!</v>
      </c>
      <c r="BK17" s="59">
        <f t="shared" si="16"/>
        <v>3</v>
      </c>
    </row>
    <row r="18" spans="1:65" s="60" customFormat="1">
      <c r="A18" s="180"/>
      <c r="B18" s="180"/>
      <c r="C18" s="180"/>
      <c r="D18" s="52" t="s">
        <v>221</v>
      </c>
      <c r="E18" s="52">
        <v>14</v>
      </c>
      <c r="F18" s="52" t="s">
        <v>158</v>
      </c>
      <c r="G18" s="52" t="s">
        <v>227</v>
      </c>
      <c r="H18" s="52" t="s">
        <v>158</v>
      </c>
      <c r="I18" s="52">
        <v>7</v>
      </c>
      <c r="J18" s="52" t="s">
        <v>223</v>
      </c>
      <c r="K18" s="55">
        <v>0.33680555555555558</v>
      </c>
      <c r="L18" s="55">
        <v>0.35069444444444442</v>
      </c>
      <c r="M18" s="52">
        <v>60</v>
      </c>
      <c r="N18" s="56">
        <f t="shared" si="3"/>
        <v>0</v>
      </c>
      <c r="O18" s="52" t="s">
        <v>210</v>
      </c>
      <c r="P18" s="52">
        <v>35</v>
      </c>
      <c r="Q18" s="52">
        <v>60</v>
      </c>
      <c r="R18" s="56">
        <f t="shared" si="4"/>
        <v>0</v>
      </c>
      <c r="S18" s="52" t="s">
        <v>210</v>
      </c>
      <c r="T18" s="57">
        <v>5</v>
      </c>
      <c r="U18" s="52">
        <v>64</v>
      </c>
      <c r="V18" s="52">
        <v>60</v>
      </c>
      <c r="W18" s="56">
        <f t="shared" si="5"/>
        <v>0</v>
      </c>
      <c r="X18" s="52" t="s">
        <v>210</v>
      </c>
      <c r="Y18" s="52">
        <v>19</v>
      </c>
      <c r="Z18" s="52" t="s">
        <v>210</v>
      </c>
      <c r="AA18" s="52">
        <v>10</v>
      </c>
      <c r="AB18" s="52" t="s">
        <v>210</v>
      </c>
      <c r="AC18" s="52">
        <v>10</v>
      </c>
      <c r="AD18" s="52">
        <v>60</v>
      </c>
      <c r="AE18" s="56">
        <f t="shared" si="6"/>
        <v>0</v>
      </c>
      <c r="AF18" s="52" t="s">
        <v>210</v>
      </c>
      <c r="AG18" s="52">
        <v>20</v>
      </c>
      <c r="AH18" s="52">
        <v>4</v>
      </c>
      <c r="AI18" s="52">
        <v>60</v>
      </c>
      <c r="AJ18" s="56">
        <f t="shared" si="7"/>
        <v>0</v>
      </c>
      <c r="AK18" s="52" t="s">
        <v>210</v>
      </c>
      <c r="AL18" s="52"/>
      <c r="AM18" s="52"/>
      <c r="AN18" s="52">
        <v>60</v>
      </c>
      <c r="AO18" s="56">
        <f t="shared" si="8"/>
        <v>0</v>
      </c>
      <c r="AP18" s="145" t="s">
        <v>210</v>
      </c>
      <c r="AQ18" s="52">
        <v>20</v>
      </c>
      <c r="AR18" s="52">
        <v>4</v>
      </c>
      <c r="AS18" s="52"/>
      <c r="AT18" s="56">
        <f t="shared" si="9"/>
        <v>60</v>
      </c>
      <c r="AU18" s="52"/>
      <c r="AV18" s="52"/>
      <c r="AW18" s="145" t="s">
        <v>210</v>
      </c>
      <c r="AX18" s="52">
        <v>3</v>
      </c>
      <c r="AY18" s="88">
        <v>4</v>
      </c>
      <c r="AZ18" s="178"/>
      <c r="BA18" s="178"/>
      <c r="BB18" s="79">
        <f t="shared" si="10"/>
        <v>35</v>
      </c>
      <c r="BC18" s="79">
        <f t="shared" si="11"/>
        <v>64</v>
      </c>
      <c r="BD18" s="79">
        <f t="shared" si="17"/>
        <v>19</v>
      </c>
      <c r="BE18" s="79">
        <f t="shared" si="1"/>
        <v>10</v>
      </c>
      <c r="BF18" s="79">
        <f t="shared" si="2"/>
        <v>10</v>
      </c>
      <c r="BG18" s="79">
        <f t="shared" si="12"/>
        <v>20</v>
      </c>
      <c r="BH18" s="79">
        <f t="shared" si="13"/>
        <v>0</v>
      </c>
      <c r="BI18" s="79">
        <f t="shared" si="14"/>
        <v>20</v>
      </c>
      <c r="BJ18" s="59" t="e">
        <f t="shared" si="15"/>
        <v>#DIV/0!</v>
      </c>
      <c r="BK18" s="59">
        <f t="shared" si="16"/>
        <v>3</v>
      </c>
    </row>
    <row r="19" spans="1:65" s="60" customFormat="1">
      <c r="A19" s="180"/>
      <c r="B19" s="180"/>
      <c r="C19" s="180"/>
      <c r="D19" s="52" t="s">
        <v>228</v>
      </c>
      <c r="E19" s="52">
        <v>4</v>
      </c>
      <c r="F19" s="52" t="s">
        <v>158</v>
      </c>
      <c r="G19" s="52" t="s">
        <v>229</v>
      </c>
      <c r="H19" s="52" t="s">
        <v>158</v>
      </c>
      <c r="I19" s="52">
        <v>8</v>
      </c>
      <c r="J19" s="52" t="s">
        <v>231</v>
      </c>
      <c r="K19" s="55">
        <v>0.34027777777777773</v>
      </c>
      <c r="L19" s="55">
        <v>0.3611111111111111</v>
      </c>
      <c r="M19" s="52">
        <v>60</v>
      </c>
      <c r="N19" s="56">
        <f t="shared" si="3"/>
        <v>0</v>
      </c>
      <c r="O19" s="52" t="s">
        <v>210</v>
      </c>
      <c r="P19" s="52">
        <v>42</v>
      </c>
      <c r="Q19" s="52">
        <v>23</v>
      </c>
      <c r="R19" s="56">
        <f t="shared" si="4"/>
        <v>37</v>
      </c>
      <c r="S19" s="52" t="s">
        <v>210</v>
      </c>
      <c r="T19" s="57">
        <v>5</v>
      </c>
      <c r="U19" s="52">
        <v>64</v>
      </c>
      <c r="V19" s="52">
        <v>42</v>
      </c>
      <c r="W19" s="56">
        <f t="shared" si="5"/>
        <v>18</v>
      </c>
      <c r="X19" s="52" t="s">
        <v>210</v>
      </c>
      <c r="Y19" s="52">
        <v>20</v>
      </c>
      <c r="Z19" s="52" t="s">
        <v>210</v>
      </c>
      <c r="AA19" s="52">
        <v>10</v>
      </c>
      <c r="AB19" s="52" t="s">
        <v>210</v>
      </c>
      <c r="AC19" s="52">
        <v>10</v>
      </c>
      <c r="AD19" s="52">
        <v>60</v>
      </c>
      <c r="AE19" s="56">
        <f t="shared" si="6"/>
        <v>0</v>
      </c>
      <c r="AF19" s="52" t="s">
        <v>210</v>
      </c>
      <c r="AG19" s="52">
        <v>16</v>
      </c>
      <c r="AH19" s="52">
        <v>2</v>
      </c>
      <c r="AI19" s="52">
        <v>60</v>
      </c>
      <c r="AJ19" s="56">
        <f t="shared" si="7"/>
        <v>0</v>
      </c>
      <c r="AK19" s="52" t="s">
        <v>210</v>
      </c>
      <c r="AL19" s="52"/>
      <c r="AM19" s="52"/>
      <c r="AN19" s="52">
        <v>60</v>
      </c>
      <c r="AO19" s="56">
        <f t="shared" si="8"/>
        <v>0</v>
      </c>
      <c r="AP19" s="145" t="s">
        <v>210</v>
      </c>
      <c r="AQ19" s="52">
        <v>13</v>
      </c>
      <c r="AR19" s="52">
        <v>2</v>
      </c>
      <c r="AS19" s="52"/>
      <c r="AT19" s="56">
        <f t="shared" si="9"/>
        <v>60</v>
      </c>
      <c r="AU19" s="52"/>
      <c r="AV19" s="52"/>
      <c r="AW19" s="145" t="s">
        <v>210</v>
      </c>
      <c r="AX19" s="52">
        <v>6</v>
      </c>
      <c r="AY19" s="88">
        <v>2</v>
      </c>
      <c r="AZ19" s="178"/>
      <c r="BA19" s="178"/>
      <c r="BB19" s="79">
        <f t="shared" si="10"/>
        <v>42</v>
      </c>
      <c r="BC19" s="79">
        <f t="shared" si="11"/>
        <v>166.95652173913044</v>
      </c>
      <c r="BD19" s="79">
        <f t="shared" si="17"/>
        <v>28.571428571428573</v>
      </c>
      <c r="BE19" s="79">
        <f t="shared" si="1"/>
        <v>10</v>
      </c>
      <c r="BF19" s="79">
        <f t="shared" si="2"/>
        <v>10</v>
      </c>
      <c r="BG19" s="79">
        <f t="shared" si="12"/>
        <v>16</v>
      </c>
      <c r="BH19" s="79">
        <f t="shared" si="13"/>
        <v>0</v>
      </c>
      <c r="BI19" s="79">
        <f t="shared" si="14"/>
        <v>13</v>
      </c>
      <c r="BJ19" s="59" t="e">
        <f t="shared" si="15"/>
        <v>#DIV/0!</v>
      </c>
      <c r="BK19" s="59">
        <f t="shared" si="16"/>
        <v>6</v>
      </c>
    </row>
    <row r="20" spans="1:65" s="62" customFormat="1">
      <c r="A20" s="180"/>
      <c r="B20" s="180"/>
      <c r="C20" s="180"/>
      <c r="D20" s="54" t="s">
        <v>228</v>
      </c>
      <c r="E20" s="54">
        <v>4</v>
      </c>
      <c r="F20" s="54" t="s">
        <v>158</v>
      </c>
      <c r="G20" s="54" t="s">
        <v>233</v>
      </c>
      <c r="H20" s="57" t="s">
        <v>158</v>
      </c>
      <c r="I20" s="57">
        <v>7</v>
      </c>
      <c r="J20" s="57" t="s">
        <v>231</v>
      </c>
      <c r="K20" s="55">
        <v>0.36458333333333331</v>
      </c>
      <c r="L20" s="55">
        <v>0.37847222222222227</v>
      </c>
      <c r="M20" s="57">
        <v>60</v>
      </c>
      <c r="N20" s="56">
        <f t="shared" si="3"/>
        <v>0</v>
      </c>
      <c r="O20" s="57" t="s">
        <v>210</v>
      </c>
      <c r="P20" s="57">
        <v>25</v>
      </c>
      <c r="Q20" s="57">
        <v>20</v>
      </c>
      <c r="R20" s="56">
        <f t="shared" si="4"/>
        <v>40</v>
      </c>
      <c r="S20" s="57" t="s">
        <v>210</v>
      </c>
      <c r="T20" s="57">
        <v>5</v>
      </c>
      <c r="U20" s="57">
        <v>64</v>
      </c>
      <c r="V20" s="57">
        <v>60</v>
      </c>
      <c r="W20" s="56">
        <f t="shared" si="5"/>
        <v>0</v>
      </c>
      <c r="X20" s="57" t="s">
        <v>210</v>
      </c>
      <c r="Y20" s="57">
        <v>18</v>
      </c>
      <c r="Z20" s="57" t="s">
        <v>210</v>
      </c>
      <c r="AA20" s="57">
        <v>9</v>
      </c>
      <c r="AB20" s="57" t="s">
        <v>210</v>
      </c>
      <c r="AC20" s="57">
        <v>5</v>
      </c>
      <c r="AD20" s="57">
        <v>60</v>
      </c>
      <c r="AE20" s="56">
        <f t="shared" si="6"/>
        <v>0</v>
      </c>
      <c r="AF20" s="57" t="s">
        <v>210</v>
      </c>
      <c r="AG20" s="57">
        <v>10</v>
      </c>
      <c r="AH20" s="57">
        <v>2</v>
      </c>
      <c r="AI20" s="57">
        <v>60</v>
      </c>
      <c r="AJ20" s="56">
        <f t="shared" si="7"/>
        <v>0</v>
      </c>
      <c r="AK20" s="57" t="s">
        <v>210</v>
      </c>
      <c r="AL20" s="57"/>
      <c r="AM20" s="57"/>
      <c r="AN20" s="57">
        <v>60</v>
      </c>
      <c r="AO20" s="56">
        <f t="shared" si="8"/>
        <v>0</v>
      </c>
      <c r="AP20" s="57" t="s">
        <v>210</v>
      </c>
      <c r="AQ20" s="57">
        <v>8</v>
      </c>
      <c r="AR20" s="57">
        <v>2</v>
      </c>
      <c r="AS20" s="57"/>
      <c r="AT20" s="56">
        <f t="shared" si="9"/>
        <v>60</v>
      </c>
      <c r="AU20" s="57"/>
      <c r="AV20" s="57"/>
      <c r="AW20" s="57" t="s">
        <v>210</v>
      </c>
      <c r="AX20" s="57">
        <v>2</v>
      </c>
      <c r="AY20" s="89">
        <v>1</v>
      </c>
      <c r="AZ20" s="178"/>
      <c r="BA20" s="178"/>
      <c r="BB20" s="79">
        <f t="shared" si="10"/>
        <v>25</v>
      </c>
      <c r="BC20" s="79">
        <f t="shared" si="11"/>
        <v>192</v>
      </c>
      <c r="BD20" s="79">
        <f t="shared" si="17"/>
        <v>18</v>
      </c>
      <c r="BE20" s="79">
        <f t="shared" si="1"/>
        <v>9</v>
      </c>
      <c r="BF20" s="79">
        <f t="shared" si="2"/>
        <v>5</v>
      </c>
      <c r="BG20" s="79">
        <f t="shared" si="12"/>
        <v>10</v>
      </c>
      <c r="BH20" s="79">
        <f t="shared" si="13"/>
        <v>0</v>
      </c>
      <c r="BI20" s="79">
        <f t="shared" si="14"/>
        <v>8</v>
      </c>
      <c r="BJ20" s="59" t="e">
        <f t="shared" si="15"/>
        <v>#DIV/0!</v>
      </c>
      <c r="BK20" s="59">
        <f t="shared" si="16"/>
        <v>2</v>
      </c>
      <c r="BL20" s="61"/>
      <c r="BM20" s="61"/>
    </row>
    <row r="21" spans="1:65" s="62" customFormat="1">
      <c r="A21" s="180"/>
      <c r="B21" s="180"/>
      <c r="C21" s="180"/>
      <c r="D21" s="54" t="s">
        <v>228</v>
      </c>
      <c r="E21" s="54">
        <v>4</v>
      </c>
      <c r="F21" s="54" t="s">
        <v>158</v>
      </c>
      <c r="G21" s="54" t="s">
        <v>232</v>
      </c>
      <c r="H21" s="57" t="s">
        <v>166</v>
      </c>
      <c r="I21" s="57">
        <v>9</v>
      </c>
      <c r="J21" s="57" t="s">
        <v>231</v>
      </c>
      <c r="K21" s="55">
        <v>0.41666666666666669</v>
      </c>
      <c r="L21" s="55">
        <v>0.43055555555555558</v>
      </c>
      <c r="M21" s="57">
        <v>60</v>
      </c>
      <c r="N21" s="56">
        <f t="shared" si="3"/>
        <v>0</v>
      </c>
      <c r="O21" s="57" t="s">
        <v>210</v>
      </c>
      <c r="P21" s="57">
        <v>38</v>
      </c>
      <c r="Q21" s="57">
        <v>29</v>
      </c>
      <c r="R21" s="56">
        <f t="shared" si="4"/>
        <v>31</v>
      </c>
      <c r="S21" s="57" t="s">
        <v>210</v>
      </c>
      <c r="T21" s="57">
        <v>4</v>
      </c>
      <c r="U21" s="57">
        <v>64</v>
      </c>
      <c r="V21" s="57">
        <v>36</v>
      </c>
      <c r="W21" s="56">
        <f t="shared" si="5"/>
        <v>24</v>
      </c>
      <c r="X21" s="57" t="s">
        <v>210</v>
      </c>
      <c r="Y21" s="57">
        <v>20</v>
      </c>
      <c r="Z21" s="57" t="s">
        <v>210</v>
      </c>
      <c r="AA21" s="57">
        <v>10</v>
      </c>
      <c r="AB21" s="57" t="s">
        <v>210</v>
      </c>
      <c r="AC21" s="57">
        <v>2</v>
      </c>
      <c r="AD21" s="57">
        <v>60</v>
      </c>
      <c r="AE21" s="56">
        <f t="shared" si="6"/>
        <v>0</v>
      </c>
      <c r="AF21" s="57" t="s">
        <v>210</v>
      </c>
      <c r="AG21" s="57">
        <v>10</v>
      </c>
      <c r="AH21" s="57">
        <v>2</v>
      </c>
      <c r="AI21" s="57">
        <v>60</v>
      </c>
      <c r="AJ21" s="56">
        <f t="shared" si="7"/>
        <v>0</v>
      </c>
      <c r="AK21" s="57" t="s">
        <v>210</v>
      </c>
      <c r="AL21" s="57"/>
      <c r="AM21" s="57"/>
      <c r="AN21" s="57">
        <v>60</v>
      </c>
      <c r="AO21" s="56">
        <f t="shared" si="8"/>
        <v>0</v>
      </c>
      <c r="AP21" s="57" t="s">
        <v>210</v>
      </c>
      <c r="AQ21" s="57">
        <v>8</v>
      </c>
      <c r="AR21" s="57">
        <v>2</v>
      </c>
      <c r="AS21" s="57"/>
      <c r="AT21" s="56">
        <f t="shared" si="9"/>
        <v>60</v>
      </c>
      <c r="AU21" s="57"/>
      <c r="AV21" s="57"/>
      <c r="AW21" s="57" t="s">
        <v>210</v>
      </c>
      <c r="AX21" s="57">
        <v>1</v>
      </c>
      <c r="AY21" s="89">
        <v>2</v>
      </c>
      <c r="AZ21" s="178"/>
      <c r="BA21" s="178"/>
      <c r="BB21" s="79">
        <f t="shared" si="10"/>
        <v>38</v>
      </c>
      <c r="BC21" s="79">
        <f t="shared" si="11"/>
        <v>132.41379310344828</v>
      </c>
      <c r="BD21" s="79">
        <f t="shared" si="17"/>
        <v>33.333333333333336</v>
      </c>
      <c r="BE21" s="79">
        <f t="shared" si="1"/>
        <v>10</v>
      </c>
      <c r="BF21" s="79">
        <f t="shared" si="2"/>
        <v>2</v>
      </c>
      <c r="BG21" s="79">
        <f t="shared" si="12"/>
        <v>10</v>
      </c>
      <c r="BH21" s="79">
        <f t="shared" si="13"/>
        <v>0</v>
      </c>
      <c r="BI21" s="79">
        <f t="shared" si="14"/>
        <v>8</v>
      </c>
      <c r="BJ21" s="59" t="e">
        <f t="shared" si="15"/>
        <v>#DIV/0!</v>
      </c>
      <c r="BK21" s="59">
        <f t="shared" si="16"/>
        <v>1</v>
      </c>
      <c r="BL21" s="61"/>
      <c r="BM21" s="61"/>
    </row>
    <row r="22" spans="1:65" s="62" customFormat="1">
      <c r="A22" s="180"/>
      <c r="B22" s="180"/>
      <c r="C22" s="180"/>
      <c r="D22" s="54" t="s">
        <v>183</v>
      </c>
      <c r="E22" s="54">
        <v>18</v>
      </c>
      <c r="F22" s="54" t="s">
        <v>158</v>
      </c>
      <c r="G22" s="54" t="s">
        <v>187</v>
      </c>
      <c r="H22" s="57" t="s">
        <v>166</v>
      </c>
      <c r="I22" s="57">
        <v>8</v>
      </c>
      <c r="J22" s="57" t="s">
        <v>185</v>
      </c>
      <c r="K22" s="55">
        <v>0.4055555555555555</v>
      </c>
      <c r="L22" s="55">
        <v>0.41944444444444445</v>
      </c>
      <c r="M22" s="57">
        <v>60</v>
      </c>
      <c r="N22" s="56">
        <f t="shared" si="3"/>
        <v>0</v>
      </c>
      <c r="O22" s="57" t="s">
        <v>210</v>
      </c>
      <c r="P22" s="57">
        <v>35</v>
      </c>
      <c r="Q22" s="57">
        <v>30</v>
      </c>
      <c r="R22" s="56">
        <f t="shared" si="4"/>
        <v>30</v>
      </c>
      <c r="S22" s="57" t="s">
        <v>210</v>
      </c>
      <c r="T22" s="57">
        <v>5</v>
      </c>
      <c r="U22" s="57">
        <v>64</v>
      </c>
      <c r="V22" s="57">
        <v>20</v>
      </c>
      <c r="W22" s="56">
        <f t="shared" si="5"/>
        <v>40</v>
      </c>
      <c r="X22" s="57" t="s">
        <v>210</v>
      </c>
      <c r="Y22" s="57">
        <v>18</v>
      </c>
      <c r="Z22" s="57" t="s">
        <v>210</v>
      </c>
      <c r="AA22" s="57">
        <v>8</v>
      </c>
      <c r="AB22" s="57" t="s">
        <v>210</v>
      </c>
      <c r="AC22" s="57">
        <v>8</v>
      </c>
      <c r="AD22" s="57">
        <v>60</v>
      </c>
      <c r="AE22" s="56">
        <f t="shared" si="6"/>
        <v>0</v>
      </c>
      <c r="AF22" s="57" t="s">
        <v>210</v>
      </c>
      <c r="AG22" s="57">
        <v>9</v>
      </c>
      <c r="AH22" s="57">
        <v>2</v>
      </c>
      <c r="AI22" s="57">
        <v>60</v>
      </c>
      <c r="AJ22" s="56">
        <f t="shared" si="7"/>
        <v>0</v>
      </c>
      <c r="AK22" s="57" t="s">
        <v>210</v>
      </c>
      <c r="AL22" s="57"/>
      <c r="AM22" s="57"/>
      <c r="AN22" s="57">
        <v>60</v>
      </c>
      <c r="AO22" s="56">
        <f t="shared" si="8"/>
        <v>0</v>
      </c>
      <c r="AP22" s="57" t="s">
        <v>210</v>
      </c>
      <c r="AQ22" s="57">
        <v>7</v>
      </c>
      <c r="AR22" s="57">
        <v>2</v>
      </c>
      <c r="AS22" s="57"/>
      <c r="AT22" s="56">
        <f t="shared" si="9"/>
        <v>60</v>
      </c>
      <c r="AU22" s="57"/>
      <c r="AV22" s="57"/>
      <c r="AW22" s="57" t="s">
        <v>210</v>
      </c>
      <c r="AX22" s="57">
        <v>4</v>
      </c>
      <c r="AY22" s="89">
        <v>4</v>
      </c>
      <c r="AZ22" s="178"/>
      <c r="BA22" s="178"/>
      <c r="BB22" s="79">
        <f t="shared" si="10"/>
        <v>35</v>
      </c>
      <c r="BC22" s="79">
        <f t="shared" si="11"/>
        <v>128</v>
      </c>
      <c r="BD22" s="79">
        <f t="shared" si="17"/>
        <v>54</v>
      </c>
      <c r="BE22" s="79">
        <f t="shared" si="1"/>
        <v>8</v>
      </c>
      <c r="BF22" s="79">
        <f t="shared" si="2"/>
        <v>8</v>
      </c>
      <c r="BG22" s="79">
        <f t="shared" si="12"/>
        <v>9</v>
      </c>
      <c r="BH22" s="79">
        <f t="shared" si="13"/>
        <v>0</v>
      </c>
      <c r="BI22" s="79">
        <f t="shared" si="14"/>
        <v>7</v>
      </c>
      <c r="BJ22" s="59" t="e">
        <f t="shared" si="15"/>
        <v>#DIV/0!</v>
      </c>
      <c r="BK22" s="59">
        <f t="shared" si="16"/>
        <v>4</v>
      </c>
      <c r="BL22" s="61"/>
      <c r="BM22" s="61"/>
    </row>
    <row r="23" spans="1:65" s="62" customFormat="1">
      <c r="A23" s="180"/>
      <c r="B23" s="180"/>
      <c r="C23" s="180"/>
      <c r="D23" s="54" t="s">
        <v>183</v>
      </c>
      <c r="E23" s="54">
        <v>18</v>
      </c>
      <c r="F23" s="54" t="s">
        <v>158</v>
      </c>
      <c r="G23" s="57" t="s">
        <v>186</v>
      </c>
      <c r="H23" s="57" t="s">
        <v>158</v>
      </c>
      <c r="I23" s="57">
        <v>8</v>
      </c>
      <c r="J23" s="57" t="s">
        <v>185</v>
      </c>
      <c r="K23" s="55">
        <v>0.4375</v>
      </c>
      <c r="L23" s="55">
        <v>0.45208333333333334</v>
      </c>
      <c r="M23" s="57">
        <v>60</v>
      </c>
      <c r="N23" s="56">
        <f t="shared" si="3"/>
        <v>0</v>
      </c>
      <c r="O23" s="57" t="s">
        <v>210</v>
      </c>
      <c r="P23" s="57">
        <v>6</v>
      </c>
      <c r="Q23" s="57">
        <v>60</v>
      </c>
      <c r="R23" s="56">
        <f t="shared" si="4"/>
        <v>0</v>
      </c>
      <c r="S23" s="57" t="s">
        <v>210</v>
      </c>
      <c r="T23" s="57">
        <v>5</v>
      </c>
      <c r="U23" s="57">
        <v>64</v>
      </c>
      <c r="V23" s="57">
        <v>60</v>
      </c>
      <c r="W23" s="56">
        <f t="shared" si="5"/>
        <v>0</v>
      </c>
      <c r="X23" s="57" t="s">
        <v>210</v>
      </c>
      <c r="Y23" s="57">
        <v>14</v>
      </c>
      <c r="Z23" s="57" t="s">
        <v>210</v>
      </c>
      <c r="AA23" s="57">
        <v>7</v>
      </c>
      <c r="AB23" s="57" t="s">
        <v>210</v>
      </c>
      <c r="AC23" s="57">
        <v>4</v>
      </c>
      <c r="AD23" s="57">
        <v>60</v>
      </c>
      <c r="AE23" s="56">
        <f t="shared" si="6"/>
        <v>0</v>
      </c>
      <c r="AF23" s="57" t="s">
        <v>210</v>
      </c>
      <c r="AG23" s="57">
        <v>7</v>
      </c>
      <c r="AH23" s="57">
        <v>2</v>
      </c>
      <c r="AI23" s="57">
        <v>60</v>
      </c>
      <c r="AJ23" s="56">
        <f t="shared" si="7"/>
        <v>0</v>
      </c>
      <c r="AK23" s="57" t="s">
        <v>210</v>
      </c>
      <c r="AL23" s="57"/>
      <c r="AM23" s="57"/>
      <c r="AN23" s="57">
        <v>60</v>
      </c>
      <c r="AO23" s="56">
        <f t="shared" si="8"/>
        <v>0</v>
      </c>
      <c r="AP23" s="57" t="s">
        <v>210</v>
      </c>
      <c r="AQ23" s="57">
        <v>7</v>
      </c>
      <c r="AR23" s="57">
        <v>2</v>
      </c>
      <c r="AS23" s="57"/>
      <c r="AT23" s="56">
        <f t="shared" si="9"/>
        <v>60</v>
      </c>
      <c r="AU23" s="57"/>
      <c r="AV23" s="57"/>
      <c r="AW23" s="57" t="s">
        <v>210</v>
      </c>
      <c r="AX23" s="57">
        <v>4</v>
      </c>
      <c r="AY23" s="89">
        <v>4</v>
      </c>
      <c r="AZ23" s="178"/>
      <c r="BA23" s="178"/>
      <c r="BB23" s="79">
        <f t="shared" si="10"/>
        <v>6</v>
      </c>
      <c r="BC23" s="79">
        <f t="shared" si="11"/>
        <v>64</v>
      </c>
      <c r="BD23" s="79">
        <f t="shared" si="17"/>
        <v>14</v>
      </c>
      <c r="BE23" s="79">
        <f t="shared" si="1"/>
        <v>7</v>
      </c>
      <c r="BF23" s="79">
        <f t="shared" si="2"/>
        <v>4</v>
      </c>
      <c r="BG23" s="79">
        <f t="shared" si="12"/>
        <v>7</v>
      </c>
      <c r="BH23" s="79">
        <f t="shared" si="13"/>
        <v>0</v>
      </c>
      <c r="BI23" s="79">
        <f t="shared" si="14"/>
        <v>7</v>
      </c>
      <c r="BJ23" s="59" t="e">
        <f t="shared" si="15"/>
        <v>#DIV/0!</v>
      </c>
      <c r="BK23" s="59">
        <f t="shared" si="16"/>
        <v>4</v>
      </c>
      <c r="BL23" s="61"/>
      <c r="BM23" s="61"/>
    </row>
    <row r="24" spans="1:65" s="62" customFormat="1">
      <c r="A24" s="180"/>
      <c r="B24" s="180"/>
      <c r="C24" s="180"/>
      <c r="D24" s="54" t="s">
        <v>183</v>
      </c>
      <c r="E24" s="54">
        <v>18</v>
      </c>
      <c r="F24" s="54" t="s">
        <v>158</v>
      </c>
      <c r="G24" s="57" t="s">
        <v>184</v>
      </c>
      <c r="H24" s="57" t="s">
        <v>158</v>
      </c>
      <c r="I24" s="57">
        <v>7</v>
      </c>
      <c r="J24" s="57" t="s">
        <v>185</v>
      </c>
      <c r="K24" s="55">
        <v>0.29930555555555555</v>
      </c>
      <c r="L24" s="55">
        <v>0.31805555555555554</v>
      </c>
      <c r="M24" s="57">
        <v>60</v>
      </c>
      <c r="N24" s="56">
        <f t="shared" si="3"/>
        <v>0</v>
      </c>
      <c r="O24" s="57" t="s">
        <v>210</v>
      </c>
      <c r="P24" s="57">
        <v>8</v>
      </c>
      <c r="Q24" s="57">
        <v>60</v>
      </c>
      <c r="R24" s="56">
        <f t="shared" si="4"/>
        <v>0</v>
      </c>
      <c r="S24" s="57" t="s">
        <v>210</v>
      </c>
      <c r="T24" s="57">
        <v>4</v>
      </c>
      <c r="U24" s="57">
        <v>64</v>
      </c>
      <c r="V24" s="57">
        <v>60</v>
      </c>
      <c r="W24" s="56">
        <f t="shared" si="5"/>
        <v>0</v>
      </c>
      <c r="X24" s="57" t="s">
        <v>210</v>
      </c>
      <c r="Y24" s="57">
        <v>15</v>
      </c>
      <c r="Z24" s="57" t="s">
        <v>210</v>
      </c>
      <c r="AA24" s="57">
        <v>7</v>
      </c>
      <c r="AB24" s="57" t="s">
        <v>210</v>
      </c>
      <c r="AC24" s="57">
        <v>5</v>
      </c>
      <c r="AD24" s="57">
        <v>60</v>
      </c>
      <c r="AE24" s="56">
        <f t="shared" si="6"/>
        <v>0</v>
      </c>
      <c r="AF24" s="57" t="s">
        <v>210</v>
      </c>
      <c r="AG24" s="57">
        <v>10</v>
      </c>
      <c r="AH24" s="57">
        <v>2</v>
      </c>
      <c r="AI24" s="57">
        <v>60</v>
      </c>
      <c r="AJ24" s="56">
        <f t="shared" si="7"/>
        <v>0</v>
      </c>
      <c r="AK24" s="57" t="s">
        <v>210</v>
      </c>
      <c r="AL24" s="57"/>
      <c r="AM24" s="57"/>
      <c r="AN24" s="57">
        <v>60</v>
      </c>
      <c r="AO24" s="56">
        <f t="shared" si="8"/>
        <v>0</v>
      </c>
      <c r="AP24" s="57" t="s">
        <v>210</v>
      </c>
      <c r="AQ24" s="57">
        <v>9</v>
      </c>
      <c r="AR24" s="57">
        <v>2</v>
      </c>
      <c r="AS24" s="57"/>
      <c r="AT24" s="56">
        <f t="shared" si="9"/>
        <v>60</v>
      </c>
      <c r="AU24" s="57"/>
      <c r="AV24" s="57"/>
      <c r="AW24" s="57" t="s">
        <v>210</v>
      </c>
      <c r="AX24" s="57">
        <v>2</v>
      </c>
      <c r="AY24" s="89">
        <v>2</v>
      </c>
      <c r="AZ24" s="178"/>
      <c r="BA24" s="178"/>
      <c r="BB24" s="79">
        <f t="shared" si="10"/>
        <v>8</v>
      </c>
      <c r="BC24" s="79">
        <f t="shared" si="11"/>
        <v>64</v>
      </c>
      <c r="BD24" s="79">
        <f t="shared" si="17"/>
        <v>15</v>
      </c>
      <c r="BE24" s="79">
        <f t="shared" si="1"/>
        <v>7</v>
      </c>
      <c r="BF24" s="79">
        <f t="shared" si="2"/>
        <v>5</v>
      </c>
      <c r="BG24" s="79">
        <f t="shared" si="12"/>
        <v>10</v>
      </c>
      <c r="BH24" s="79">
        <f t="shared" si="13"/>
        <v>0</v>
      </c>
      <c r="BI24" s="79">
        <f t="shared" si="14"/>
        <v>9</v>
      </c>
      <c r="BJ24" s="59" t="e">
        <f t="shared" si="15"/>
        <v>#DIV/0!</v>
      </c>
      <c r="BK24" s="59">
        <f t="shared" si="16"/>
        <v>2</v>
      </c>
      <c r="BL24" s="61"/>
      <c r="BM24" s="61"/>
    </row>
    <row r="25" spans="1:65" s="62" customFormat="1">
      <c r="A25" s="180"/>
      <c r="B25" s="180"/>
      <c r="C25" s="180"/>
      <c r="D25" s="54" t="s">
        <v>189</v>
      </c>
      <c r="E25" s="54">
        <v>22</v>
      </c>
      <c r="F25" s="54" t="s">
        <v>158</v>
      </c>
      <c r="G25" s="57" t="s">
        <v>236</v>
      </c>
      <c r="H25" s="57" t="s">
        <v>158</v>
      </c>
      <c r="I25" s="57">
        <v>7</v>
      </c>
      <c r="J25" s="57" t="s">
        <v>191</v>
      </c>
      <c r="K25" s="55">
        <v>0.30208333333333331</v>
      </c>
      <c r="L25" s="55">
        <v>0.35069444444444442</v>
      </c>
      <c r="M25" s="57">
        <v>60</v>
      </c>
      <c r="N25" s="56">
        <f t="shared" si="3"/>
        <v>0</v>
      </c>
      <c r="O25" s="57" t="s">
        <v>210</v>
      </c>
      <c r="P25" s="57">
        <v>33</v>
      </c>
      <c r="Q25" s="57">
        <v>60</v>
      </c>
      <c r="R25" s="56">
        <f t="shared" si="4"/>
        <v>0</v>
      </c>
      <c r="S25" s="57" t="s">
        <v>210</v>
      </c>
      <c r="T25" s="57">
        <v>5</v>
      </c>
      <c r="U25" s="57">
        <v>64</v>
      </c>
      <c r="V25" s="57">
        <v>60</v>
      </c>
      <c r="W25" s="56">
        <f t="shared" si="5"/>
        <v>0</v>
      </c>
      <c r="X25" s="57" t="s">
        <v>210</v>
      </c>
      <c r="Y25" s="57">
        <v>19</v>
      </c>
      <c r="Z25" s="57" t="s">
        <v>210</v>
      </c>
      <c r="AA25" s="57">
        <v>10</v>
      </c>
      <c r="AB25" s="57" t="s">
        <v>210</v>
      </c>
      <c r="AC25" s="57">
        <v>5</v>
      </c>
      <c r="AD25" s="57">
        <v>60</v>
      </c>
      <c r="AE25" s="56">
        <f t="shared" si="6"/>
        <v>0</v>
      </c>
      <c r="AF25" s="57" t="s">
        <v>210</v>
      </c>
      <c r="AG25" s="57">
        <v>11</v>
      </c>
      <c r="AH25" s="57">
        <v>2</v>
      </c>
      <c r="AI25" s="57">
        <v>60</v>
      </c>
      <c r="AJ25" s="56">
        <f t="shared" si="7"/>
        <v>0</v>
      </c>
      <c r="AK25" s="57" t="s">
        <v>210</v>
      </c>
      <c r="AL25" s="57"/>
      <c r="AM25" s="57"/>
      <c r="AN25" s="57">
        <v>60</v>
      </c>
      <c r="AO25" s="56">
        <f t="shared" si="8"/>
        <v>0</v>
      </c>
      <c r="AP25" s="57" t="s">
        <v>210</v>
      </c>
      <c r="AQ25" s="57">
        <v>7</v>
      </c>
      <c r="AR25" s="57">
        <v>2</v>
      </c>
      <c r="AS25" s="57"/>
      <c r="AT25" s="56">
        <f t="shared" si="9"/>
        <v>60</v>
      </c>
      <c r="AU25" s="57"/>
      <c r="AV25" s="57"/>
      <c r="AW25" s="57" t="s">
        <v>210</v>
      </c>
      <c r="AX25" s="57">
        <v>4</v>
      </c>
      <c r="AY25" s="89">
        <v>4</v>
      </c>
      <c r="AZ25" s="178"/>
      <c r="BA25" s="178"/>
      <c r="BB25" s="79">
        <f t="shared" si="10"/>
        <v>33</v>
      </c>
      <c r="BC25" s="79">
        <f t="shared" si="11"/>
        <v>64</v>
      </c>
      <c r="BD25" s="79">
        <f t="shared" si="17"/>
        <v>19</v>
      </c>
      <c r="BE25" s="79">
        <f t="shared" si="1"/>
        <v>10</v>
      </c>
      <c r="BF25" s="79">
        <f t="shared" si="2"/>
        <v>5</v>
      </c>
      <c r="BG25" s="79">
        <f t="shared" si="12"/>
        <v>11</v>
      </c>
      <c r="BH25" s="79">
        <f t="shared" si="13"/>
        <v>0</v>
      </c>
      <c r="BI25" s="79">
        <f t="shared" si="14"/>
        <v>7</v>
      </c>
      <c r="BJ25" s="59" t="e">
        <f t="shared" si="15"/>
        <v>#DIV/0!</v>
      </c>
      <c r="BK25" s="59">
        <f t="shared" si="16"/>
        <v>4</v>
      </c>
      <c r="BL25" s="61"/>
      <c r="BM25" s="61"/>
    </row>
    <row r="26" spans="1:65" s="62" customFormat="1">
      <c r="A26" s="180"/>
      <c r="B26" s="180"/>
      <c r="C26" s="180"/>
      <c r="D26" s="54" t="s">
        <v>189</v>
      </c>
      <c r="E26" s="54">
        <v>22</v>
      </c>
      <c r="F26" s="54" t="s">
        <v>158</v>
      </c>
      <c r="G26" s="57" t="s">
        <v>237</v>
      </c>
      <c r="H26" s="57" t="s">
        <v>166</v>
      </c>
      <c r="I26" s="57"/>
      <c r="J26" s="57" t="s">
        <v>191</v>
      </c>
      <c r="K26" s="55">
        <v>0.44097222222222227</v>
      </c>
      <c r="L26" s="55">
        <v>0.45833333333333331</v>
      </c>
      <c r="M26" s="57">
        <v>60</v>
      </c>
      <c r="N26" s="56">
        <f t="shared" si="3"/>
        <v>0</v>
      </c>
      <c r="O26" s="57" t="s">
        <v>210</v>
      </c>
      <c r="P26" s="57">
        <v>0</v>
      </c>
      <c r="Q26" s="57">
        <v>60</v>
      </c>
      <c r="R26" s="56">
        <f t="shared" si="4"/>
        <v>0</v>
      </c>
      <c r="S26" s="57" t="s">
        <v>210</v>
      </c>
      <c r="T26" s="57">
        <v>1</v>
      </c>
      <c r="U26" s="57">
        <v>14</v>
      </c>
      <c r="V26" s="57">
        <v>60</v>
      </c>
      <c r="W26" s="56">
        <f t="shared" si="5"/>
        <v>0</v>
      </c>
      <c r="X26" s="57" t="s">
        <v>210</v>
      </c>
      <c r="Y26" s="57">
        <v>13</v>
      </c>
      <c r="Z26" s="57" t="s">
        <v>210</v>
      </c>
      <c r="AA26" s="57">
        <v>9</v>
      </c>
      <c r="AB26" s="57" t="s">
        <v>210</v>
      </c>
      <c r="AC26" s="57">
        <v>4</v>
      </c>
      <c r="AD26" s="57">
        <v>60</v>
      </c>
      <c r="AE26" s="56">
        <f t="shared" si="6"/>
        <v>0</v>
      </c>
      <c r="AF26" s="57" t="s">
        <v>210</v>
      </c>
      <c r="AG26" s="57">
        <v>6</v>
      </c>
      <c r="AH26" s="57">
        <v>3</v>
      </c>
      <c r="AI26" s="57">
        <v>60</v>
      </c>
      <c r="AJ26" s="56">
        <f t="shared" si="7"/>
        <v>0</v>
      </c>
      <c r="AK26" s="57" t="s">
        <v>210</v>
      </c>
      <c r="AL26" s="57"/>
      <c r="AM26" s="57"/>
      <c r="AN26" s="57">
        <v>60</v>
      </c>
      <c r="AO26" s="56">
        <f t="shared" si="8"/>
        <v>0</v>
      </c>
      <c r="AP26" s="57" t="s">
        <v>210</v>
      </c>
      <c r="AQ26" s="57">
        <v>6</v>
      </c>
      <c r="AR26" s="57">
        <v>3</v>
      </c>
      <c r="AS26" s="57"/>
      <c r="AT26" s="56">
        <f t="shared" si="9"/>
        <v>60</v>
      </c>
      <c r="AU26" s="57"/>
      <c r="AV26" s="57"/>
      <c r="AW26" s="57" t="s">
        <v>210</v>
      </c>
      <c r="AX26" s="57">
        <v>1</v>
      </c>
      <c r="AY26" s="89">
        <v>4</v>
      </c>
      <c r="AZ26" s="178"/>
      <c r="BA26" s="178"/>
      <c r="BB26" s="79">
        <f t="shared" si="10"/>
        <v>0</v>
      </c>
      <c r="BC26" s="79">
        <f t="shared" si="11"/>
        <v>14</v>
      </c>
      <c r="BD26" s="79">
        <f t="shared" si="17"/>
        <v>13</v>
      </c>
      <c r="BE26" s="79">
        <f t="shared" si="1"/>
        <v>9</v>
      </c>
      <c r="BF26" s="79">
        <f t="shared" si="2"/>
        <v>4</v>
      </c>
      <c r="BG26" s="79">
        <f t="shared" si="12"/>
        <v>6</v>
      </c>
      <c r="BH26" s="79">
        <f t="shared" si="13"/>
        <v>0</v>
      </c>
      <c r="BI26" s="79">
        <f t="shared" si="14"/>
        <v>6</v>
      </c>
      <c r="BJ26" s="59" t="e">
        <f t="shared" si="15"/>
        <v>#DIV/0!</v>
      </c>
      <c r="BK26" s="59">
        <f t="shared" si="16"/>
        <v>1</v>
      </c>
      <c r="BL26" s="61"/>
      <c r="BM26" s="61"/>
    </row>
    <row r="27" spans="1:65" s="62" customFormat="1">
      <c r="A27" s="180"/>
      <c r="B27" s="180"/>
      <c r="C27" s="180"/>
      <c r="D27" s="57" t="s">
        <v>189</v>
      </c>
      <c r="E27" s="57">
        <v>22</v>
      </c>
      <c r="F27" s="57" t="s">
        <v>158</v>
      </c>
      <c r="G27" s="57" t="s">
        <v>238</v>
      </c>
      <c r="H27" s="57" t="s">
        <v>166</v>
      </c>
      <c r="I27" s="57">
        <v>7</v>
      </c>
      <c r="J27" s="57" t="s">
        <v>191</v>
      </c>
      <c r="K27" s="55">
        <v>0.40972222222222227</v>
      </c>
      <c r="L27" s="55">
        <v>0.43055555555555558</v>
      </c>
      <c r="M27" s="57">
        <v>60</v>
      </c>
      <c r="N27" s="56">
        <f t="shared" si="3"/>
        <v>0</v>
      </c>
      <c r="O27" s="57" t="s">
        <v>210</v>
      </c>
      <c r="P27" s="57">
        <v>23</v>
      </c>
      <c r="Q27" s="57">
        <v>60</v>
      </c>
      <c r="R27" s="56">
        <f t="shared" si="4"/>
        <v>0</v>
      </c>
      <c r="S27" s="57" t="s">
        <v>210</v>
      </c>
      <c r="T27" s="57">
        <v>5</v>
      </c>
      <c r="U27" s="57">
        <v>64</v>
      </c>
      <c r="V27" s="57">
        <v>60</v>
      </c>
      <c r="W27" s="56">
        <f t="shared" si="5"/>
        <v>0</v>
      </c>
      <c r="X27" s="57" t="s">
        <v>210</v>
      </c>
      <c r="Y27" s="57">
        <v>20</v>
      </c>
      <c r="Z27" s="57" t="s">
        <v>210</v>
      </c>
      <c r="AA27" s="57">
        <v>10</v>
      </c>
      <c r="AB27" s="57" t="s">
        <v>210</v>
      </c>
      <c r="AC27" s="57">
        <v>0</v>
      </c>
      <c r="AD27" s="57">
        <v>60</v>
      </c>
      <c r="AE27" s="56">
        <f t="shared" si="6"/>
        <v>0</v>
      </c>
      <c r="AF27" s="57" t="s">
        <v>210</v>
      </c>
      <c r="AG27" s="57">
        <v>10</v>
      </c>
      <c r="AH27" s="57">
        <v>1</v>
      </c>
      <c r="AI27" s="57">
        <v>60</v>
      </c>
      <c r="AJ27" s="56">
        <f t="shared" si="7"/>
        <v>0</v>
      </c>
      <c r="AK27" s="57" t="s">
        <v>210</v>
      </c>
      <c r="AL27" s="57"/>
      <c r="AM27" s="57"/>
      <c r="AN27" s="57">
        <v>60</v>
      </c>
      <c r="AO27" s="56">
        <f t="shared" si="8"/>
        <v>0</v>
      </c>
      <c r="AP27" s="57" t="s">
        <v>210</v>
      </c>
      <c r="AQ27" s="57">
        <v>2</v>
      </c>
      <c r="AR27" s="57">
        <v>1</v>
      </c>
      <c r="AS27" s="57"/>
      <c r="AT27" s="56">
        <f t="shared" si="9"/>
        <v>60</v>
      </c>
      <c r="AU27" s="57"/>
      <c r="AV27" s="57"/>
      <c r="AW27" s="57" t="s">
        <v>210</v>
      </c>
      <c r="AX27" s="57">
        <v>3</v>
      </c>
      <c r="AY27" s="89">
        <v>2</v>
      </c>
      <c r="AZ27" s="178"/>
      <c r="BA27" s="178"/>
      <c r="BB27" s="79">
        <f t="shared" si="10"/>
        <v>23</v>
      </c>
      <c r="BC27" s="79">
        <f t="shared" si="11"/>
        <v>64</v>
      </c>
      <c r="BD27" s="79">
        <f t="shared" si="17"/>
        <v>20</v>
      </c>
      <c r="BE27" s="79">
        <f t="shared" si="1"/>
        <v>10</v>
      </c>
      <c r="BF27" s="79">
        <f t="shared" si="2"/>
        <v>0</v>
      </c>
      <c r="BG27" s="79">
        <f t="shared" si="12"/>
        <v>10</v>
      </c>
      <c r="BH27" s="79">
        <f t="shared" si="13"/>
        <v>0</v>
      </c>
      <c r="BI27" s="79">
        <f t="shared" si="14"/>
        <v>2</v>
      </c>
      <c r="BJ27" s="59" t="e">
        <f t="shared" si="15"/>
        <v>#DIV/0!</v>
      </c>
      <c r="BK27" s="59">
        <f t="shared" si="16"/>
        <v>3</v>
      </c>
      <c r="BL27" s="61"/>
      <c r="BM27" s="61"/>
    </row>
    <row r="28" spans="1:65" s="62" customFormat="1">
      <c r="A28" s="180"/>
      <c r="B28" s="180"/>
      <c r="C28" s="180"/>
      <c r="D28" s="57" t="s">
        <v>189</v>
      </c>
      <c r="E28" s="57">
        <v>22</v>
      </c>
      <c r="F28" s="57" t="s">
        <v>158</v>
      </c>
      <c r="G28" s="57" t="s">
        <v>190</v>
      </c>
      <c r="H28" s="57" t="s">
        <v>166</v>
      </c>
      <c r="I28" s="57">
        <v>6</v>
      </c>
      <c r="J28" s="57" t="s">
        <v>191</v>
      </c>
      <c r="K28" s="55">
        <v>0.34722222222222227</v>
      </c>
      <c r="L28" s="55">
        <v>0.375</v>
      </c>
      <c r="M28" s="57">
        <v>60</v>
      </c>
      <c r="N28" s="56">
        <f t="shared" si="3"/>
        <v>0</v>
      </c>
      <c r="O28" s="57" t="s">
        <v>210</v>
      </c>
      <c r="P28" s="57">
        <v>24</v>
      </c>
      <c r="Q28" s="57">
        <v>60</v>
      </c>
      <c r="R28" s="56">
        <f t="shared" si="4"/>
        <v>0</v>
      </c>
      <c r="S28" s="57" t="s">
        <v>210</v>
      </c>
      <c r="T28" s="57">
        <v>4</v>
      </c>
      <c r="U28" s="57">
        <v>52</v>
      </c>
      <c r="V28" s="57">
        <v>60</v>
      </c>
      <c r="W28" s="56">
        <f t="shared" si="5"/>
        <v>0</v>
      </c>
      <c r="X28" s="57" t="s">
        <v>210</v>
      </c>
      <c r="Y28" s="57">
        <v>19</v>
      </c>
      <c r="Z28" s="57" t="s">
        <v>210</v>
      </c>
      <c r="AA28" s="57">
        <v>8</v>
      </c>
      <c r="AB28" s="57" t="s">
        <v>210</v>
      </c>
      <c r="AC28" s="57">
        <v>4</v>
      </c>
      <c r="AD28" s="57">
        <v>60</v>
      </c>
      <c r="AE28" s="56">
        <f t="shared" si="6"/>
        <v>0</v>
      </c>
      <c r="AF28" s="57" t="s">
        <v>210</v>
      </c>
      <c r="AG28" s="57">
        <v>9</v>
      </c>
      <c r="AH28" s="57">
        <v>2</v>
      </c>
      <c r="AI28" s="57">
        <v>60</v>
      </c>
      <c r="AJ28" s="56">
        <f t="shared" si="7"/>
        <v>0</v>
      </c>
      <c r="AK28" s="57" t="s">
        <v>210</v>
      </c>
      <c r="AL28" s="57"/>
      <c r="AM28" s="57"/>
      <c r="AN28" s="57">
        <v>60</v>
      </c>
      <c r="AO28" s="56">
        <f t="shared" si="8"/>
        <v>0</v>
      </c>
      <c r="AP28" s="57" t="s">
        <v>210</v>
      </c>
      <c r="AQ28" s="57">
        <v>5</v>
      </c>
      <c r="AR28" s="57">
        <v>2</v>
      </c>
      <c r="AS28" s="57"/>
      <c r="AT28" s="56">
        <f t="shared" si="9"/>
        <v>60</v>
      </c>
      <c r="AU28" s="57"/>
      <c r="AV28" s="57"/>
      <c r="AW28" s="57" t="s">
        <v>210</v>
      </c>
      <c r="AX28" s="57">
        <v>2</v>
      </c>
      <c r="AY28" s="89">
        <v>2</v>
      </c>
      <c r="AZ28" s="178"/>
      <c r="BA28" s="178"/>
      <c r="BB28" s="79">
        <f t="shared" si="10"/>
        <v>24</v>
      </c>
      <c r="BC28" s="79">
        <f t="shared" si="11"/>
        <v>52</v>
      </c>
      <c r="BD28" s="79">
        <f t="shared" si="17"/>
        <v>19</v>
      </c>
      <c r="BE28" s="79">
        <f t="shared" si="1"/>
        <v>8</v>
      </c>
      <c r="BF28" s="79">
        <f t="shared" si="2"/>
        <v>4</v>
      </c>
      <c r="BG28" s="79">
        <f t="shared" si="12"/>
        <v>9</v>
      </c>
      <c r="BH28" s="79">
        <f t="shared" si="13"/>
        <v>0</v>
      </c>
      <c r="BI28" s="79">
        <f t="shared" si="14"/>
        <v>5</v>
      </c>
      <c r="BJ28" s="59" t="e">
        <f t="shared" si="15"/>
        <v>#DIV/0!</v>
      </c>
      <c r="BK28" s="59">
        <f t="shared" si="16"/>
        <v>2</v>
      </c>
      <c r="BL28" s="61"/>
      <c r="BM28" s="61"/>
    </row>
    <row r="29" spans="1:65" s="62" customFormat="1">
      <c r="A29" s="180"/>
      <c r="B29" s="180"/>
      <c r="C29" s="180"/>
      <c r="D29" s="57" t="s">
        <v>239</v>
      </c>
      <c r="E29" s="57">
        <v>26</v>
      </c>
      <c r="F29" s="57" t="s">
        <v>158</v>
      </c>
      <c r="G29" s="57" t="s">
        <v>248</v>
      </c>
      <c r="H29" s="57" t="s">
        <v>166</v>
      </c>
      <c r="I29" s="57">
        <v>7</v>
      </c>
      <c r="J29" s="57" t="s">
        <v>249</v>
      </c>
      <c r="K29" s="55">
        <v>0.45833333333333331</v>
      </c>
      <c r="L29" s="55">
        <v>0.47569444444444442</v>
      </c>
      <c r="M29" s="57">
        <v>60</v>
      </c>
      <c r="N29" s="56">
        <f t="shared" si="3"/>
        <v>0</v>
      </c>
      <c r="O29" s="57" t="s">
        <v>210</v>
      </c>
      <c r="P29" s="57">
        <v>23</v>
      </c>
      <c r="Q29" s="57">
        <v>60</v>
      </c>
      <c r="R29" s="56">
        <f t="shared" si="4"/>
        <v>0</v>
      </c>
      <c r="S29" s="57" t="s">
        <v>210</v>
      </c>
      <c r="T29" s="57">
        <v>5</v>
      </c>
      <c r="U29" s="57">
        <v>57</v>
      </c>
      <c r="V29" s="57">
        <v>52</v>
      </c>
      <c r="W29" s="56">
        <f t="shared" si="5"/>
        <v>8</v>
      </c>
      <c r="X29" s="57" t="s">
        <v>210</v>
      </c>
      <c r="Y29" s="57">
        <v>19</v>
      </c>
      <c r="Z29" s="57" t="s">
        <v>210</v>
      </c>
      <c r="AA29" s="57">
        <v>8</v>
      </c>
      <c r="AB29" s="57" t="s">
        <v>210</v>
      </c>
      <c r="AC29" s="57">
        <v>5</v>
      </c>
      <c r="AD29" s="57">
        <v>60</v>
      </c>
      <c r="AE29" s="56">
        <f t="shared" si="6"/>
        <v>0</v>
      </c>
      <c r="AF29" s="57" t="s">
        <v>210</v>
      </c>
      <c r="AG29" s="57">
        <v>9</v>
      </c>
      <c r="AH29" s="57">
        <v>2</v>
      </c>
      <c r="AI29" s="57">
        <v>60</v>
      </c>
      <c r="AJ29" s="56">
        <f t="shared" si="7"/>
        <v>0</v>
      </c>
      <c r="AK29" s="57" t="s">
        <v>210</v>
      </c>
      <c r="AL29" s="57"/>
      <c r="AM29" s="57"/>
      <c r="AN29" s="57">
        <v>60</v>
      </c>
      <c r="AO29" s="56">
        <f t="shared" si="8"/>
        <v>0</v>
      </c>
      <c r="AP29" s="57" t="s">
        <v>210</v>
      </c>
      <c r="AQ29" s="57">
        <v>9</v>
      </c>
      <c r="AR29" s="57">
        <v>3</v>
      </c>
      <c r="AS29" s="57"/>
      <c r="AT29" s="56">
        <f t="shared" si="9"/>
        <v>60</v>
      </c>
      <c r="AU29" s="57"/>
      <c r="AV29" s="57"/>
      <c r="AW29" s="57" t="s">
        <v>210</v>
      </c>
      <c r="AX29" s="57">
        <v>1</v>
      </c>
      <c r="AY29" s="89">
        <v>1</v>
      </c>
      <c r="AZ29" s="178"/>
      <c r="BA29" s="178"/>
      <c r="BB29" s="79">
        <f t="shared" si="10"/>
        <v>23</v>
      </c>
      <c r="BC29" s="79">
        <f t="shared" si="11"/>
        <v>57</v>
      </c>
      <c r="BD29" s="79">
        <f t="shared" si="17"/>
        <v>21.923076923076923</v>
      </c>
      <c r="BE29" s="79">
        <f t="shared" si="1"/>
        <v>8</v>
      </c>
      <c r="BF29" s="79">
        <f t="shared" si="2"/>
        <v>5</v>
      </c>
      <c r="BG29" s="79">
        <f t="shared" si="12"/>
        <v>9</v>
      </c>
      <c r="BH29" s="79">
        <f t="shared" si="13"/>
        <v>0</v>
      </c>
      <c r="BI29" s="79">
        <f t="shared" si="14"/>
        <v>9</v>
      </c>
      <c r="BJ29" s="59" t="e">
        <f t="shared" si="15"/>
        <v>#DIV/0!</v>
      </c>
      <c r="BK29" s="59">
        <f t="shared" si="16"/>
        <v>1</v>
      </c>
      <c r="BL29" s="61"/>
      <c r="BM29" s="61"/>
    </row>
    <row r="30" spans="1:65" s="62" customFormat="1">
      <c r="A30" s="180"/>
      <c r="B30" s="180"/>
      <c r="C30" s="180"/>
      <c r="D30" s="57" t="s">
        <v>239</v>
      </c>
      <c r="E30" s="57">
        <v>26</v>
      </c>
      <c r="F30" s="57" t="s">
        <v>158</v>
      </c>
      <c r="G30" s="57" t="s">
        <v>250</v>
      </c>
      <c r="H30" s="57" t="s">
        <v>158</v>
      </c>
      <c r="I30" s="57">
        <v>7</v>
      </c>
      <c r="J30" s="57" t="s">
        <v>249</v>
      </c>
      <c r="K30" s="55">
        <v>0.4375</v>
      </c>
      <c r="L30" s="55">
        <v>0.46527777777777773</v>
      </c>
      <c r="M30" s="57">
        <v>60</v>
      </c>
      <c r="N30" s="56">
        <f t="shared" si="3"/>
        <v>0</v>
      </c>
      <c r="O30" s="57" t="s">
        <v>210</v>
      </c>
      <c r="P30" s="57">
        <v>29</v>
      </c>
      <c r="Q30" s="57">
        <v>60</v>
      </c>
      <c r="R30" s="56">
        <f t="shared" si="4"/>
        <v>0</v>
      </c>
      <c r="S30" s="57" t="s">
        <v>210</v>
      </c>
      <c r="T30" s="57">
        <v>4</v>
      </c>
      <c r="U30" s="57">
        <v>52</v>
      </c>
      <c r="V30" s="57">
        <v>60</v>
      </c>
      <c r="W30" s="56">
        <f t="shared" si="5"/>
        <v>0</v>
      </c>
      <c r="X30" s="57" t="s">
        <v>210</v>
      </c>
      <c r="Y30" s="57">
        <v>16</v>
      </c>
      <c r="Z30" s="57" t="s">
        <v>210</v>
      </c>
      <c r="AA30" s="57">
        <v>9</v>
      </c>
      <c r="AB30" s="57" t="s">
        <v>210</v>
      </c>
      <c r="AC30" s="57">
        <v>5</v>
      </c>
      <c r="AD30" s="57">
        <v>60</v>
      </c>
      <c r="AE30" s="56">
        <f t="shared" si="6"/>
        <v>0</v>
      </c>
      <c r="AF30" s="57" t="s">
        <v>210</v>
      </c>
      <c r="AG30" s="57">
        <v>6</v>
      </c>
      <c r="AH30" s="57">
        <v>2</v>
      </c>
      <c r="AI30" s="57">
        <v>60</v>
      </c>
      <c r="AJ30" s="56">
        <f t="shared" si="7"/>
        <v>0</v>
      </c>
      <c r="AK30" s="57" t="s">
        <v>210</v>
      </c>
      <c r="AL30" s="57"/>
      <c r="AM30" s="57"/>
      <c r="AN30" s="57">
        <v>60</v>
      </c>
      <c r="AO30" s="56">
        <f t="shared" si="8"/>
        <v>0</v>
      </c>
      <c r="AP30" s="57" t="s">
        <v>210</v>
      </c>
      <c r="AQ30" s="57">
        <v>6</v>
      </c>
      <c r="AR30" s="57">
        <v>2</v>
      </c>
      <c r="AS30" s="57"/>
      <c r="AT30" s="56">
        <f t="shared" si="9"/>
        <v>60</v>
      </c>
      <c r="AU30" s="57"/>
      <c r="AV30" s="57"/>
      <c r="AW30" s="57" t="s">
        <v>210</v>
      </c>
      <c r="AX30" s="57">
        <v>2</v>
      </c>
      <c r="AY30" s="89">
        <v>2</v>
      </c>
      <c r="AZ30" s="178"/>
      <c r="BA30" s="178"/>
      <c r="BB30" s="79">
        <f t="shared" si="10"/>
        <v>29</v>
      </c>
      <c r="BC30" s="79">
        <f t="shared" si="11"/>
        <v>52</v>
      </c>
      <c r="BD30" s="79">
        <f t="shared" si="17"/>
        <v>16</v>
      </c>
      <c r="BE30" s="79">
        <f t="shared" si="1"/>
        <v>9</v>
      </c>
      <c r="BF30" s="79">
        <f t="shared" si="2"/>
        <v>5</v>
      </c>
      <c r="BG30" s="79">
        <f t="shared" si="12"/>
        <v>6</v>
      </c>
      <c r="BH30" s="79">
        <f t="shared" si="13"/>
        <v>0</v>
      </c>
      <c r="BI30" s="79">
        <f t="shared" si="14"/>
        <v>6</v>
      </c>
      <c r="BJ30" s="59" t="e">
        <f t="shared" si="15"/>
        <v>#DIV/0!</v>
      </c>
      <c r="BK30" s="59">
        <f t="shared" si="16"/>
        <v>2</v>
      </c>
      <c r="BL30" s="61"/>
      <c r="BM30" s="61"/>
    </row>
    <row r="31" spans="1:65" s="62" customFormat="1">
      <c r="A31" s="180"/>
      <c r="B31" s="180"/>
      <c r="C31" s="180"/>
      <c r="D31" s="72" t="s">
        <v>239</v>
      </c>
      <c r="E31" s="73">
        <v>26</v>
      </c>
      <c r="F31" s="73" t="s">
        <v>158</v>
      </c>
      <c r="G31" s="57" t="s">
        <v>251</v>
      </c>
      <c r="H31" s="57" t="s">
        <v>158</v>
      </c>
      <c r="I31" s="57">
        <v>7</v>
      </c>
      <c r="J31" s="57" t="s">
        <v>249</v>
      </c>
      <c r="K31" s="55">
        <v>0.32083333333333336</v>
      </c>
      <c r="L31" s="55">
        <v>0.3611111111111111</v>
      </c>
      <c r="M31" s="57">
        <v>60</v>
      </c>
      <c r="N31" s="56">
        <f t="shared" si="3"/>
        <v>0</v>
      </c>
      <c r="O31" s="57" t="s">
        <v>210</v>
      </c>
      <c r="P31" s="57">
        <v>30</v>
      </c>
      <c r="Q31" s="57">
        <v>60</v>
      </c>
      <c r="R31" s="56">
        <f t="shared" si="4"/>
        <v>0</v>
      </c>
      <c r="S31" s="57" t="s">
        <v>210</v>
      </c>
      <c r="T31" s="57">
        <v>4</v>
      </c>
      <c r="U31" s="57">
        <v>46</v>
      </c>
      <c r="V31" s="57">
        <v>45</v>
      </c>
      <c r="W31" s="56">
        <f t="shared" si="5"/>
        <v>15</v>
      </c>
      <c r="X31" s="57" t="s">
        <v>210</v>
      </c>
      <c r="Y31" s="57">
        <v>20</v>
      </c>
      <c r="Z31" s="57" t="s">
        <v>210</v>
      </c>
      <c r="AA31" s="57">
        <v>9</v>
      </c>
      <c r="AB31" s="57" t="s">
        <v>210</v>
      </c>
      <c r="AC31" s="57">
        <v>6</v>
      </c>
      <c r="AD31" s="57">
        <v>60</v>
      </c>
      <c r="AE31" s="56">
        <f t="shared" si="6"/>
        <v>0</v>
      </c>
      <c r="AF31" s="57" t="s">
        <v>210</v>
      </c>
      <c r="AG31" s="57">
        <v>12</v>
      </c>
      <c r="AH31" s="57">
        <v>2</v>
      </c>
      <c r="AI31" s="57">
        <v>60</v>
      </c>
      <c r="AJ31" s="56">
        <f t="shared" si="7"/>
        <v>0</v>
      </c>
      <c r="AK31" s="57" t="s">
        <v>210</v>
      </c>
      <c r="AL31" s="57"/>
      <c r="AM31" s="57"/>
      <c r="AN31" s="57">
        <v>60</v>
      </c>
      <c r="AO31" s="56">
        <f t="shared" si="8"/>
        <v>0</v>
      </c>
      <c r="AP31" s="57" t="s">
        <v>210</v>
      </c>
      <c r="AQ31" s="57">
        <v>8</v>
      </c>
      <c r="AR31" s="57">
        <v>2</v>
      </c>
      <c r="AS31" s="57"/>
      <c r="AT31" s="56">
        <f t="shared" si="9"/>
        <v>60</v>
      </c>
      <c r="AU31" s="57"/>
      <c r="AV31" s="57"/>
      <c r="AW31" s="57" t="s">
        <v>210</v>
      </c>
      <c r="AX31" s="57">
        <v>1</v>
      </c>
      <c r="AY31" s="89">
        <v>2</v>
      </c>
      <c r="AZ31" s="178"/>
      <c r="BA31" s="178"/>
      <c r="BB31" s="79">
        <f t="shared" si="10"/>
        <v>30</v>
      </c>
      <c r="BC31" s="79">
        <f t="shared" si="11"/>
        <v>46</v>
      </c>
      <c r="BD31" s="79">
        <f t="shared" si="17"/>
        <v>26.666666666666668</v>
      </c>
      <c r="BE31" s="79">
        <f t="shared" si="1"/>
        <v>9</v>
      </c>
      <c r="BF31" s="79">
        <f t="shared" si="2"/>
        <v>6</v>
      </c>
      <c r="BG31" s="79">
        <f t="shared" si="12"/>
        <v>12</v>
      </c>
      <c r="BH31" s="79">
        <f t="shared" si="13"/>
        <v>0</v>
      </c>
      <c r="BI31" s="79">
        <f t="shared" si="14"/>
        <v>8</v>
      </c>
      <c r="BJ31" s="59" t="e">
        <f t="shared" si="15"/>
        <v>#DIV/0!</v>
      </c>
      <c r="BK31" s="59">
        <f t="shared" si="16"/>
        <v>1</v>
      </c>
      <c r="BL31" s="61"/>
      <c r="BM31" s="61"/>
    </row>
    <row r="32" spans="1:65" s="62" customFormat="1">
      <c r="A32" s="180"/>
      <c r="B32" s="180"/>
      <c r="C32" s="180"/>
      <c r="D32" s="72" t="s">
        <v>239</v>
      </c>
      <c r="E32" s="73">
        <v>26</v>
      </c>
      <c r="F32" s="73" t="s">
        <v>158</v>
      </c>
      <c r="G32" s="57" t="s">
        <v>252</v>
      </c>
      <c r="H32" s="57" t="s">
        <v>166</v>
      </c>
      <c r="I32" s="57">
        <v>10</v>
      </c>
      <c r="J32" s="57" t="s">
        <v>249</v>
      </c>
      <c r="K32" s="55">
        <v>0.47916666666666669</v>
      </c>
      <c r="L32" s="55">
        <v>0.49305555555555558</v>
      </c>
      <c r="M32" s="57">
        <v>60</v>
      </c>
      <c r="N32" s="56">
        <f t="shared" si="3"/>
        <v>0</v>
      </c>
      <c r="O32" s="57" t="s">
        <v>210</v>
      </c>
      <c r="P32" s="57">
        <v>18</v>
      </c>
      <c r="Q32" s="57">
        <v>60</v>
      </c>
      <c r="R32" s="56">
        <f t="shared" si="4"/>
        <v>0</v>
      </c>
      <c r="S32" s="57" t="s">
        <v>210</v>
      </c>
      <c r="T32" s="57">
        <v>4</v>
      </c>
      <c r="U32" s="57">
        <v>57</v>
      </c>
      <c r="V32" s="57">
        <v>45</v>
      </c>
      <c r="W32" s="56">
        <f t="shared" si="5"/>
        <v>15</v>
      </c>
      <c r="X32" s="57" t="s">
        <v>210</v>
      </c>
      <c r="Y32" s="57">
        <v>17</v>
      </c>
      <c r="Z32" s="57" t="s">
        <v>210</v>
      </c>
      <c r="AA32" s="57">
        <v>6</v>
      </c>
      <c r="AB32" s="57" t="s">
        <v>210</v>
      </c>
      <c r="AC32" s="57">
        <v>4</v>
      </c>
      <c r="AD32" s="57">
        <v>60</v>
      </c>
      <c r="AE32" s="56">
        <f t="shared" si="6"/>
        <v>0</v>
      </c>
      <c r="AF32" s="57" t="s">
        <v>210</v>
      </c>
      <c r="AG32" s="57">
        <v>6</v>
      </c>
      <c r="AH32" s="57">
        <v>2</v>
      </c>
      <c r="AI32" s="57">
        <v>60</v>
      </c>
      <c r="AJ32" s="56">
        <f t="shared" si="7"/>
        <v>0</v>
      </c>
      <c r="AK32" s="57" t="s">
        <v>210</v>
      </c>
      <c r="AL32" s="57"/>
      <c r="AM32" s="57"/>
      <c r="AN32" s="57">
        <v>60</v>
      </c>
      <c r="AO32" s="56">
        <f t="shared" si="8"/>
        <v>0</v>
      </c>
      <c r="AP32" s="57" t="s">
        <v>210</v>
      </c>
      <c r="AQ32" s="57">
        <v>7</v>
      </c>
      <c r="AR32" s="57">
        <v>2</v>
      </c>
      <c r="AS32" s="57"/>
      <c r="AT32" s="56">
        <f t="shared" si="9"/>
        <v>60</v>
      </c>
      <c r="AU32" s="57"/>
      <c r="AV32" s="57"/>
      <c r="AW32" s="57" t="s">
        <v>210</v>
      </c>
      <c r="AX32" s="57">
        <v>1</v>
      </c>
      <c r="AY32" s="89">
        <v>2</v>
      </c>
      <c r="AZ32" s="178"/>
      <c r="BA32" s="178"/>
      <c r="BB32" s="79">
        <f t="shared" si="10"/>
        <v>18</v>
      </c>
      <c r="BC32" s="79">
        <f t="shared" si="11"/>
        <v>57</v>
      </c>
      <c r="BD32" s="79">
        <f t="shared" si="17"/>
        <v>22.666666666666668</v>
      </c>
      <c r="BE32" s="79">
        <f t="shared" si="1"/>
        <v>6</v>
      </c>
      <c r="BF32" s="79">
        <f t="shared" si="2"/>
        <v>4</v>
      </c>
      <c r="BG32" s="79">
        <f t="shared" si="12"/>
        <v>6</v>
      </c>
      <c r="BH32" s="79">
        <f t="shared" si="13"/>
        <v>0</v>
      </c>
      <c r="BI32" s="79">
        <f t="shared" si="14"/>
        <v>7</v>
      </c>
      <c r="BJ32" s="59" t="e">
        <f t="shared" si="15"/>
        <v>#DIV/0!</v>
      </c>
      <c r="BK32" s="59">
        <f t="shared" si="16"/>
        <v>1</v>
      </c>
      <c r="BL32" s="61"/>
      <c r="BM32" s="61"/>
    </row>
    <row r="33" spans="1:65" s="62" customFormat="1">
      <c r="A33" s="180"/>
      <c r="B33" s="180"/>
      <c r="C33" s="180"/>
      <c r="D33" s="72" t="s">
        <v>239</v>
      </c>
      <c r="E33" s="73">
        <v>26</v>
      </c>
      <c r="F33" s="73" t="s">
        <v>158</v>
      </c>
      <c r="G33" s="57" t="s">
        <v>253</v>
      </c>
      <c r="H33" s="57" t="s">
        <v>158</v>
      </c>
      <c r="I33" s="57">
        <v>8</v>
      </c>
      <c r="J33" s="57" t="s">
        <v>249</v>
      </c>
      <c r="K33" s="55">
        <v>0.36458333333333331</v>
      </c>
      <c r="L33" s="55">
        <v>0.3888888888888889</v>
      </c>
      <c r="M33" s="57">
        <v>60</v>
      </c>
      <c r="N33" s="56">
        <f t="shared" si="3"/>
        <v>0</v>
      </c>
      <c r="O33" s="57" t="s">
        <v>210</v>
      </c>
      <c r="P33" s="57">
        <v>20</v>
      </c>
      <c r="Q33" s="57">
        <v>60</v>
      </c>
      <c r="R33" s="56">
        <f t="shared" si="4"/>
        <v>0</v>
      </c>
      <c r="S33" s="57" t="s">
        <v>210</v>
      </c>
      <c r="T33" s="57">
        <v>4</v>
      </c>
      <c r="U33" s="57">
        <v>44</v>
      </c>
      <c r="V33" s="57">
        <v>60</v>
      </c>
      <c r="W33" s="56">
        <f t="shared" si="5"/>
        <v>0</v>
      </c>
      <c r="X33" s="57" t="s">
        <v>210</v>
      </c>
      <c r="Y33" s="57">
        <v>15</v>
      </c>
      <c r="Z33" s="57" t="s">
        <v>210</v>
      </c>
      <c r="AA33" s="57">
        <v>6</v>
      </c>
      <c r="AB33" s="57" t="s">
        <v>210</v>
      </c>
      <c r="AC33" s="57">
        <v>3</v>
      </c>
      <c r="AD33" s="57">
        <v>60</v>
      </c>
      <c r="AE33" s="56">
        <f t="shared" si="6"/>
        <v>0</v>
      </c>
      <c r="AF33" s="57" t="s">
        <v>210</v>
      </c>
      <c r="AG33" s="57">
        <v>4</v>
      </c>
      <c r="AH33" s="57">
        <v>4</v>
      </c>
      <c r="AI33" s="57">
        <v>60</v>
      </c>
      <c r="AJ33" s="56">
        <f t="shared" si="7"/>
        <v>0</v>
      </c>
      <c r="AK33" s="57" t="s">
        <v>210</v>
      </c>
      <c r="AL33" s="57"/>
      <c r="AM33" s="57"/>
      <c r="AN33" s="57">
        <v>60</v>
      </c>
      <c r="AO33" s="56">
        <f t="shared" si="8"/>
        <v>0</v>
      </c>
      <c r="AP33" s="57" t="s">
        <v>210</v>
      </c>
      <c r="AQ33" s="57">
        <v>3</v>
      </c>
      <c r="AR33" s="57">
        <v>4</v>
      </c>
      <c r="AS33" s="57"/>
      <c r="AT33" s="56">
        <f t="shared" si="9"/>
        <v>60</v>
      </c>
      <c r="AU33" s="57"/>
      <c r="AV33" s="57"/>
      <c r="AW33" s="57" t="s">
        <v>210</v>
      </c>
      <c r="AX33" s="57">
        <v>2</v>
      </c>
      <c r="AY33" s="89">
        <v>2</v>
      </c>
      <c r="AZ33" s="178"/>
      <c r="BA33" s="178"/>
      <c r="BB33" s="79">
        <f t="shared" si="10"/>
        <v>20</v>
      </c>
      <c r="BC33" s="79">
        <f t="shared" si="11"/>
        <v>44</v>
      </c>
      <c r="BD33" s="79">
        <f t="shared" si="17"/>
        <v>15</v>
      </c>
      <c r="BE33" s="79">
        <f t="shared" si="1"/>
        <v>6</v>
      </c>
      <c r="BF33" s="79">
        <f t="shared" si="2"/>
        <v>3</v>
      </c>
      <c r="BG33" s="79">
        <f t="shared" si="12"/>
        <v>4</v>
      </c>
      <c r="BH33" s="79">
        <f t="shared" si="13"/>
        <v>0</v>
      </c>
      <c r="BI33" s="79">
        <f t="shared" si="14"/>
        <v>3</v>
      </c>
      <c r="BJ33" s="59" t="e">
        <f t="shared" si="15"/>
        <v>#DIV/0!</v>
      </c>
      <c r="BK33" s="59">
        <f t="shared" si="16"/>
        <v>2</v>
      </c>
      <c r="BL33" s="61"/>
      <c r="BM33" s="61"/>
    </row>
    <row r="34" spans="1:65" s="62" customFormat="1">
      <c r="A34" s="180"/>
      <c r="B34" s="180"/>
      <c r="C34" s="180"/>
      <c r="D34" s="67"/>
      <c r="E34" s="67"/>
      <c r="F34" s="67"/>
      <c r="G34" s="67"/>
      <c r="H34" s="67"/>
      <c r="I34" s="67"/>
      <c r="J34" s="67"/>
      <c r="K34" s="68"/>
      <c r="L34" s="68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90"/>
      <c r="AZ34" s="178"/>
      <c r="BA34" s="178"/>
      <c r="BB34" s="79"/>
      <c r="BC34" s="79"/>
      <c r="BD34" s="79"/>
      <c r="BE34" s="79"/>
      <c r="BF34" s="79"/>
      <c r="BG34" s="79"/>
      <c r="BH34" s="79"/>
      <c r="BI34" s="79"/>
      <c r="BJ34" s="59"/>
      <c r="BK34" s="59"/>
      <c r="BL34" s="61"/>
      <c r="BM34" s="61"/>
    </row>
    <row r="35" spans="1:65" s="62" customFormat="1">
      <c r="A35" s="181"/>
      <c r="B35" s="181"/>
      <c r="C35" s="181"/>
      <c r="D35" s="67"/>
      <c r="E35" s="67"/>
      <c r="F35" s="67"/>
      <c r="G35" s="67"/>
      <c r="H35" s="67"/>
      <c r="I35" s="67"/>
      <c r="J35" s="67"/>
      <c r="K35" s="68"/>
      <c r="L35" s="68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90"/>
      <c r="AZ35" s="178"/>
      <c r="BA35" s="178"/>
      <c r="BB35" s="79"/>
      <c r="BC35" s="79"/>
      <c r="BD35" s="79"/>
      <c r="BE35" s="79"/>
      <c r="BF35" s="79"/>
      <c r="BG35" s="79"/>
      <c r="BH35" s="79"/>
      <c r="BI35" s="79"/>
      <c r="BJ35" s="59"/>
      <c r="BK35" s="59"/>
      <c r="BL35" s="61"/>
      <c r="BM35" s="61"/>
    </row>
    <row r="36" spans="1:65">
      <c r="N36" s="64"/>
      <c r="R36" s="64"/>
      <c r="T36" s="64"/>
      <c r="W36" s="64"/>
      <c r="AE36" s="64"/>
      <c r="AJ36" s="64"/>
      <c r="AO36" s="64"/>
      <c r="AT36" s="64"/>
      <c r="BB36" s="79"/>
      <c r="BC36" s="79"/>
      <c r="BD36" s="79"/>
      <c r="BE36" s="79"/>
      <c r="BF36" s="79"/>
      <c r="BG36" s="79"/>
      <c r="BH36" s="79"/>
      <c r="BI36" s="79"/>
      <c r="BJ36" s="59"/>
      <c r="BK36" s="59"/>
    </row>
    <row r="37" spans="1:65">
      <c r="A37" s="63" t="s">
        <v>146</v>
      </c>
      <c r="M37" s="62">
        <f>AVERAGE(M4:M35)</f>
        <v>60</v>
      </c>
      <c r="N37" s="62">
        <f t="shared" ref="N37:AX37" si="18">AVERAGE(N4:N35)</f>
        <v>0</v>
      </c>
      <c r="O37" s="62"/>
      <c r="P37" s="62">
        <f t="shared" si="18"/>
        <v>22.666666666666668</v>
      </c>
      <c r="Q37" s="62">
        <f t="shared" si="18"/>
        <v>54.366666666666667</v>
      </c>
      <c r="R37" s="62">
        <f t="shared" si="18"/>
        <v>5.6333333333333337</v>
      </c>
      <c r="S37" s="62"/>
      <c r="T37" s="62">
        <f t="shared" si="18"/>
        <v>4.166666666666667</v>
      </c>
      <c r="U37" s="62">
        <f t="shared" si="18"/>
        <v>55.166666666666664</v>
      </c>
      <c r="V37" s="62">
        <f t="shared" si="18"/>
        <v>54.266666666666666</v>
      </c>
      <c r="W37" s="62">
        <f t="shared" si="18"/>
        <v>5.7333333333333334</v>
      </c>
      <c r="X37" s="62"/>
      <c r="Y37" s="62">
        <f t="shared" si="18"/>
        <v>17.3</v>
      </c>
      <c r="Z37" s="62"/>
      <c r="AA37" s="62">
        <f t="shared" si="18"/>
        <v>8</v>
      </c>
      <c r="AB37" s="62"/>
      <c r="AC37" s="62">
        <f t="shared" si="18"/>
        <v>5.3666666666666663</v>
      </c>
      <c r="AD37" s="62">
        <f t="shared" si="18"/>
        <v>60</v>
      </c>
      <c r="AE37" s="62">
        <f t="shared" si="18"/>
        <v>0</v>
      </c>
      <c r="AF37" s="62"/>
      <c r="AG37" s="62">
        <f t="shared" si="18"/>
        <v>10.466666666666667</v>
      </c>
      <c r="AH37" s="62"/>
      <c r="AI37" s="62">
        <f t="shared" si="18"/>
        <v>60</v>
      </c>
      <c r="AJ37" s="62">
        <f t="shared" si="18"/>
        <v>0</v>
      </c>
      <c r="AK37" s="62"/>
      <c r="AL37" s="62" t="e">
        <f t="shared" si="18"/>
        <v>#DIV/0!</v>
      </c>
      <c r="AM37" s="62"/>
      <c r="AN37" s="62">
        <f t="shared" si="18"/>
        <v>60</v>
      </c>
      <c r="AO37" s="62">
        <f t="shared" si="18"/>
        <v>0</v>
      </c>
      <c r="AP37" s="62"/>
      <c r="AQ37" s="62">
        <f t="shared" si="18"/>
        <v>8.0333333333333332</v>
      </c>
      <c r="AR37" s="62"/>
      <c r="AS37" s="62" t="e">
        <f t="shared" si="18"/>
        <v>#DIV/0!</v>
      </c>
      <c r="AT37" s="62">
        <f t="shared" si="18"/>
        <v>60</v>
      </c>
      <c r="AU37" s="62"/>
      <c r="AV37" s="62" t="e">
        <f t="shared" si="18"/>
        <v>#DIV/0!</v>
      </c>
      <c r="AW37" s="62"/>
      <c r="AX37" s="62">
        <f t="shared" si="18"/>
        <v>2.2000000000000002</v>
      </c>
      <c r="AY37" s="62"/>
      <c r="BB37" s="79">
        <f>AVERAGE(BB4:BB34)</f>
        <v>22.666666666666668</v>
      </c>
      <c r="BC37" s="79">
        <f>AVERAGE(BC4:BC34)</f>
        <v>69.348272637874615</v>
      </c>
      <c r="BD37" s="79">
        <f>AVERAGE(BD4:BD34)</f>
        <v>21.105372405372403</v>
      </c>
      <c r="BE37" s="79">
        <f>AVERAGE(BE4:BE36)</f>
        <v>8</v>
      </c>
      <c r="BF37" s="79">
        <f t="shared" ref="BF37:BK37" si="19">AVERAGE(BF4:BF34)</f>
        <v>5.3666666666666663</v>
      </c>
      <c r="BG37" s="79">
        <f t="shared" si="19"/>
        <v>10.466666666666667</v>
      </c>
      <c r="BH37" s="79">
        <f t="shared" si="19"/>
        <v>0</v>
      </c>
      <c r="BI37" s="79">
        <f t="shared" si="19"/>
        <v>8.0333333333333332</v>
      </c>
      <c r="BJ37" s="59" t="e">
        <f t="shared" si="19"/>
        <v>#DIV/0!</v>
      </c>
      <c r="BK37" s="59">
        <f t="shared" si="19"/>
        <v>2.2000000000000002</v>
      </c>
    </row>
    <row r="38" spans="1:65">
      <c r="N38" s="64"/>
      <c r="R38" s="64"/>
      <c r="T38" s="64"/>
      <c r="W38" s="64"/>
      <c r="AE38" s="64"/>
      <c r="AJ38" s="64"/>
      <c r="AO38" s="64"/>
      <c r="AT38" s="64"/>
    </row>
    <row r="39" spans="1:65">
      <c r="N39" s="64"/>
      <c r="R39" s="64"/>
      <c r="T39" s="64"/>
      <c r="W39" s="64"/>
      <c r="AE39" s="64"/>
      <c r="AJ39" s="64"/>
      <c r="AO39" s="64"/>
      <c r="AT39" s="64"/>
    </row>
    <row r="40" spans="1:65">
      <c r="N40" s="64"/>
      <c r="R40" s="64"/>
      <c r="T40" s="64"/>
      <c r="W40" s="64"/>
      <c r="AE40" s="64"/>
      <c r="AJ40" s="64"/>
      <c r="AO40" s="64"/>
      <c r="AT40" s="64"/>
    </row>
    <row r="41" spans="1:65">
      <c r="N41" s="64"/>
      <c r="R41" s="64"/>
      <c r="T41" s="64"/>
      <c r="W41" s="64"/>
      <c r="AE41" s="64"/>
      <c r="AJ41" s="64"/>
      <c r="AO41" s="64"/>
      <c r="AT41" s="64"/>
    </row>
    <row r="42" spans="1:65">
      <c r="N42" s="64"/>
      <c r="R42" s="64"/>
      <c r="T42" s="64"/>
      <c r="W42" s="64"/>
      <c r="AE42" s="64"/>
      <c r="AJ42" s="64"/>
      <c r="AO42" s="64"/>
      <c r="AT42" s="64"/>
    </row>
  </sheetData>
  <sheetProtection password="D273" sheet="1" objects="1" scenarios="1"/>
  <mergeCells count="34">
    <mergeCell ref="M1:U1"/>
    <mergeCell ref="M2:P2"/>
    <mergeCell ref="Q2:U2"/>
    <mergeCell ref="V1:AY1"/>
    <mergeCell ref="AZ1:BC1"/>
    <mergeCell ref="AS2:AV2"/>
    <mergeCell ref="AW2:AY2"/>
    <mergeCell ref="BA2:BB2"/>
    <mergeCell ref="BD1:B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A1:L1"/>
    <mergeCell ref="BG2:BJ2"/>
    <mergeCell ref="AN2:AR2"/>
    <mergeCell ref="AZ4:BA35"/>
    <mergeCell ref="A4:A35"/>
    <mergeCell ref="B4:B35"/>
    <mergeCell ref="C4:C35"/>
    <mergeCell ref="BE2:BF2"/>
    <mergeCell ref="V2:Y2"/>
    <mergeCell ref="Z2:AA2"/>
    <mergeCell ref="AB2:AC2"/>
    <mergeCell ref="AI2:AM2"/>
    <mergeCell ref="AD2:AH2"/>
  </mergeCells>
  <conditionalFormatting sqref="BE5:BF37">
    <cfRule type="colorScale" priority="32">
      <colorScale>
        <cfvo type="num" val="&quot;0-3&quot;"/>
        <cfvo type="num" val="42281"/>
        <cfvo type="num" val="43770"/>
        <color rgb="FFF8696B"/>
        <color rgb="FFFFEB84"/>
        <color rgb="FF63BE7B"/>
      </colorScale>
    </cfRule>
  </conditionalFormatting>
  <conditionalFormatting sqref="BE5:BE37">
    <cfRule type="iconSet" priority="63">
      <iconSet iconSet="4Arrows">
        <cfvo type="percent" val="0"/>
        <cfvo type="num" val="4"/>
        <cfvo type="num" val="5"/>
        <cfvo type="num" val="6"/>
      </iconSet>
    </cfRule>
  </conditionalFormatting>
  <conditionalFormatting sqref="BE4:BK4 BB4:BD37 BG5:BK37">
    <cfRule type="colorScale" priority="18">
      <colorScale>
        <cfvo type="num" val="&quot;0-3&quot;"/>
        <cfvo type="num" val="42281"/>
        <cfvo type="num" val="43770"/>
        <color rgb="FFF8696B"/>
        <color rgb="FFFFEB84"/>
        <color rgb="FF63BE7B"/>
      </colorScale>
    </cfRule>
  </conditionalFormatting>
  <conditionalFormatting sqref="BE4">
    <cfRule type="iconSet" priority="15">
      <iconSet>
        <cfvo type="percent" val="0"/>
        <cfvo type="percent" val="33"/>
        <cfvo type="percent" val="67"/>
      </iconSet>
    </cfRule>
  </conditionalFormatting>
  <conditionalFormatting sqref="BE4">
    <cfRule type="iconSet" priority="14">
      <iconSet iconSet="4Arrows">
        <cfvo type="percent" val="0"/>
        <cfvo type="num" val="4"/>
        <cfvo type="num" val="5"/>
        <cfvo type="num" val="6"/>
      </iconSet>
    </cfRule>
  </conditionalFormatting>
  <conditionalFormatting sqref="BC4:BD37">
    <cfRule type="iconSet" priority="9">
      <iconSet iconSet="4Arrows">
        <cfvo type="percent" val="0"/>
        <cfvo type="num" val="25"/>
        <cfvo type="num" val="30"/>
        <cfvo type="num" val="35"/>
      </iconSet>
    </cfRule>
  </conditionalFormatting>
  <conditionalFormatting sqref="BH4:BH37">
    <cfRule type="iconSet" priority="8">
      <iconSet iconSet="4Arrows">
        <cfvo type="percent" val="0"/>
        <cfvo type="num" val="1"/>
        <cfvo type="num" val="2"/>
        <cfvo type="num" val="3"/>
      </iconSet>
    </cfRule>
  </conditionalFormatting>
  <conditionalFormatting sqref="BJ4:BJ37 BK37">
    <cfRule type="iconSet" priority="7">
      <iconSet iconSet="4Arrows">
        <cfvo type="percent" val="0"/>
        <cfvo type="num" val="1"/>
        <cfvo type="num" val="2"/>
        <cfvo type="num" val="3"/>
      </iconSet>
    </cfRule>
  </conditionalFormatting>
  <conditionalFormatting sqref="BD1:BD1048576">
    <cfRule type="iconSet" priority="5">
      <iconSet iconSet="4Arrows">
        <cfvo type="percent" val="0"/>
        <cfvo type="num" val="10"/>
        <cfvo type="num" val="12.5"/>
        <cfvo type="num" val="15"/>
      </iconSet>
    </cfRule>
    <cfRule type="iconSet" priority="6">
      <iconSet iconSet="4Arrows">
        <cfvo type="percent" val="0"/>
        <cfvo type="num" val="4"/>
        <cfvo type="num" val="6.5"/>
        <cfvo type="num" val="10"/>
      </iconSet>
    </cfRule>
  </conditionalFormatting>
  <conditionalFormatting sqref="BE1:BE1048576">
    <cfRule type="iconSet" priority="4">
      <iconSet iconSet="4Arrows">
        <cfvo type="percent" val="0"/>
        <cfvo type="num" val="4"/>
        <cfvo type="num" val="5"/>
        <cfvo type="num" val="6"/>
      </iconSet>
    </cfRule>
  </conditionalFormatting>
  <conditionalFormatting sqref="BF1:BF1048576">
    <cfRule type="iconSet" priority="3">
      <iconSet iconSet="4Arrows">
        <cfvo type="percent" val="0"/>
        <cfvo type="num" val="4"/>
        <cfvo type="num" val="5.5"/>
        <cfvo type="num" val="7"/>
      </iconSet>
    </cfRule>
  </conditionalFormatting>
  <conditionalFormatting sqref="BG1:BG1048576">
    <cfRule type="iconSet" priority="2">
      <iconSet iconSet="4Arrows">
        <cfvo type="percent" val="0"/>
        <cfvo type="num" val="7"/>
        <cfvo type="num" val="8.5"/>
        <cfvo type="num" val="10"/>
      </iconSet>
    </cfRule>
  </conditionalFormatting>
  <conditionalFormatting sqref="BI1:BI1048576">
    <cfRule type="iconSet" priority="1">
      <iconSet iconSet="4Arrows">
        <cfvo type="percent" val="0"/>
        <cfvo type="num" val="7"/>
        <cfvo type="num" val="8.5"/>
        <cfvo type="num" val="10"/>
      </iconSet>
    </cfRule>
  </conditionalFormatting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3" id="{5758E0C6-0D55-46FA-8454-036EC4CF87A2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NoIcons" iconId="0"/>
              <x14:cfIcon iconSet="NoIcons" iconId="0"/>
              <x14:cfIcon iconSet="3Arrows" iconId="0"/>
              <x14:cfIcon iconSet="3Arrows" iconId="2"/>
            </x14:iconSet>
          </x14:cfRule>
          <xm:sqref>AZ4</xm:sqref>
        </x14:conditionalFormatting>
        <x14:conditionalFormatting xmlns:xm="http://schemas.microsoft.com/office/excel/2006/main">
          <x14:cfRule type="iconSet" priority="67" id="{624098F3-38B8-4FC1-9802-688401F732C8}">
            <x14:iconSet iconSet="4Arrows" custom="1">
              <x14:cfvo type="percent">
                <xm:f>0</xm:f>
              </x14:cfvo>
              <x14:cfvo type="num">
                <xm:f>70</xm:f>
              </x14:cfvo>
              <x14:cfvo type="num">
                <xm:f>80</xm:f>
              </x14:cfvo>
              <x14:cfvo type="num">
                <xm:f>90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BE5:BF37</xm:sqref>
        </x14:conditionalFormatting>
        <x14:conditionalFormatting xmlns:xm="http://schemas.microsoft.com/office/excel/2006/main">
          <x14:cfRule type="iconSet" priority="68" id="{B3AF63F0-05EE-4BFE-99FA-438029992B95}">
            <x14:iconSet iconSet="4Arrows" custom="1">
              <x14:cfvo type="percent">
                <xm:f>0</xm:f>
              </x14:cfvo>
              <x14:cfvo type="num">
                <xm:f>4</xm:f>
              </x14:cfvo>
              <x14:cfvo type="num">
                <xm:f>6</xm:f>
              </x14:cfvo>
              <x14:cfvo type="num">
                <xm:f>7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BF5:BF37</xm:sqref>
        </x14:conditionalFormatting>
        <x14:conditionalFormatting xmlns:xm="http://schemas.microsoft.com/office/excel/2006/main">
          <x14:cfRule type="iconSet" priority="17" id="{F51B7910-1455-49D5-AFA6-3E3C6581F266}">
            <x14:iconSet iconSet="4Arrows" custom="1">
              <x14:cfvo type="percent">
                <xm:f>0</xm:f>
              </x14:cfvo>
              <x14:cfvo type="num">
                <xm:f>70</xm:f>
              </x14:cfvo>
              <x14:cfvo type="num">
                <xm:f>80</xm:f>
              </x14:cfvo>
              <x14:cfvo type="num">
                <xm:f>90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BE4:BK4 BB4:BD37 BG5:BK37</xm:sqref>
        </x14:conditionalFormatting>
        <x14:conditionalFormatting xmlns:xm="http://schemas.microsoft.com/office/excel/2006/main">
          <x14:cfRule type="iconSet" priority="13" id="{1F989CAD-924A-4AD4-8FE0-8BA7F2EA3459}">
            <x14:iconSet iconSet="4Arrows" custom="1">
              <x14:cfvo type="percent">
                <xm:f>0</xm:f>
              </x14:cfvo>
              <x14:cfvo type="num">
                <xm:f>4</xm:f>
              </x14:cfvo>
              <x14:cfvo type="num">
                <xm:f>6</xm:f>
              </x14:cfvo>
              <x14:cfvo type="num">
                <xm:f>7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BF4</xm:sqref>
        </x14:conditionalFormatting>
        <x14:conditionalFormatting xmlns:xm="http://schemas.microsoft.com/office/excel/2006/main">
          <x14:cfRule type="iconSet" priority="12" id="{61052FF5-3339-44D0-BE87-5D6A2347B3E3}">
            <x14:iconSet iconSet="4Arrows" custom="1">
              <x14:cfvo type="percent">
                <xm:f>0</xm:f>
              </x14:cfvo>
              <x14:cfvo type="num">
                <xm:f>7</xm:f>
              </x14:cfvo>
              <x14:cfvo type="num">
                <xm:f>9</xm:f>
              </x14:cfvo>
              <x14:cfvo type="num">
                <xm:f>10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BG4:BJ37 BK37</xm:sqref>
        </x14:conditionalFormatting>
        <x14:conditionalFormatting xmlns:xm="http://schemas.microsoft.com/office/excel/2006/main">
          <x14:cfRule type="iconSet" priority="11" id="{AC80F5DB-6C17-4000-A86E-19FF60B8EF3B}">
            <x14:iconSet iconSet="4Arrows" custom="1">
              <x14:cfvo type="percent">
                <xm:f>0</xm:f>
              </x14:cfvo>
              <x14:cfvo type="num">
                <xm:f>7</xm:f>
              </x14:cfvo>
              <x14:cfvo type="num">
                <xm:f>9</xm:f>
              </x14:cfvo>
              <x14:cfvo type="num">
                <xm:f>10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BI4:BI37</xm:sqref>
        </x14:conditionalFormatting>
        <x14:conditionalFormatting xmlns:xm="http://schemas.microsoft.com/office/excel/2006/main">
          <x14:cfRule type="iconSet" priority="10" id="{4C0C3466-67E5-4454-94D6-DFB6ABB07BED}">
            <x14:iconSet iconSet="4Arrows" custom="1">
              <x14:cfvo type="percent">
                <xm:f>0</xm:f>
              </x14:cfvo>
              <x14:cfvo type="num">
                <xm:f>1</xm:f>
              </x14:cfvo>
              <x14:cfvo type="num">
                <xm:f>2</xm:f>
              </x14:cfvo>
              <x14:cfvo type="num">
                <xm:f>3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BK4:BK37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42"/>
  <sheetViews>
    <sheetView showGridLines="0" tabSelected="1" topLeftCell="AN1" zoomScale="70" zoomScaleNormal="70" zoomScalePageLayoutView="70" workbookViewId="0">
      <pane ySplit="3" topLeftCell="A25" activePane="bottomLeft" state="frozen"/>
      <selection pane="bottomLeft" activeCell="M12" sqref="M12"/>
    </sheetView>
  </sheetViews>
  <sheetFormatPr baseColWidth="10" defaultColWidth="10.85546875" defaultRowHeight="15"/>
  <cols>
    <col min="1" max="1" width="22.140625" style="63" bestFit="1" customWidth="1"/>
    <col min="2" max="6" width="10.85546875" style="63"/>
    <col min="7" max="7" width="14.85546875" style="63" bestFit="1" customWidth="1"/>
    <col min="8" max="8" width="13.7109375" style="63" bestFit="1" customWidth="1"/>
    <col min="9" max="9" width="11.28515625" style="63" customWidth="1"/>
    <col min="10" max="10" width="29.7109375" style="63" customWidth="1"/>
    <col min="11" max="11" width="16.42578125" style="63" bestFit="1" customWidth="1"/>
    <col min="12" max="12" width="14.85546875" style="63" bestFit="1" customWidth="1"/>
    <col min="13" max="13" width="13.42578125" style="63" bestFit="1" customWidth="1"/>
    <col min="14" max="17" width="10.85546875" style="63"/>
    <col min="18" max="18" width="13.42578125" style="63" bestFit="1" customWidth="1"/>
    <col min="19" max="25" width="10.85546875" style="63"/>
    <col min="26" max="26" width="13.42578125" style="63" bestFit="1" customWidth="1"/>
    <col min="27" max="29" width="10.85546875" style="63"/>
    <col min="30" max="30" width="14.140625" style="63" customWidth="1"/>
    <col min="31" max="31" width="13.42578125" style="63" bestFit="1" customWidth="1"/>
    <col min="32" max="34" width="10.85546875" style="63"/>
    <col min="35" max="35" width="14.42578125" style="63" customWidth="1"/>
    <col min="36" max="36" width="13.42578125" style="63" bestFit="1" customWidth="1"/>
    <col min="37" max="39" width="10.85546875" style="63"/>
    <col min="40" max="40" width="17" style="63" customWidth="1"/>
    <col min="41" max="41" width="13.42578125" style="63" bestFit="1" customWidth="1"/>
    <col min="42" max="44" width="10.85546875" style="63"/>
    <col min="45" max="45" width="16.140625" style="63" customWidth="1"/>
    <col min="46" max="47" width="10.85546875" style="63"/>
    <col min="48" max="48" width="15.42578125" style="62" customWidth="1"/>
    <col min="49" max="49" width="14" style="62" customWidth="1"/>
    <col min="50" max="50" width="10.85546875" style="62"/>
    <col min="51" max="59" width="10.85546875" style="66"/>
    <col min="60" max="61" width="10.85546875" style="65"/>
    <col min="62" max="16384" width="10.85546875" style="63"/>
  </cols>
  <sheetData>
    <row r="1" spans="1:59" s="1" customFormat="1" ht="15" customHeight="1">
      <c r="A1" s="165" t="s">
        <v>22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1" t="s">
        <v>0</v>
      </c>
      <c r="N1" s="161"/>
      <c r="O1" s="161"/>
      <c r="P1" s="161"/>
      <c r="Q1" s="161"/>
      <c r="R1" s="182" t="s">
        <v>1</v>
      </c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2"/>
      <c r="AQ1" s="182"/>
      <c r="AR1" s="182"/>
      <c r="AS1" s="182"/>
      <c r="AT1" s="182"/>
      <c r="AU1" s="182"/>
      <c r="AV1" s="168" t="s">
        <v>26</v>
      </c>
      <c r="AW1" s="168"/>
      <c r="AX1" s="168"/>
      <c r="AY1" s="169"/>
      <c r="AZ1" s="157" t="s">
        <v>27</v>
      </c>
      <c r="BA1" s="158"/>
      <c r="BB1" s="158"/>
      <c r="BC1" s="158"/>
      <c r="BD1" s="158"/>
      <c r="BE1" s="158"/>
      <c r="BF1" s="158"/>
      <c r="BG1" s="159"/>
    </row>
    <row r="2" spans="1:59" s="1" customFormat="1" ht="75" customHeight="1">
      <c r="A2" s="166" t="s">
        <v>138</v>
      </c>
      <c r="B2" s="166" t="s">
        <v>137</v>
      </c>
      <c r="C2" s="166" t="s">
        <v>2</v>
      </c>
      <c r="D2" s="166" t="s">
        <v>3</v>
      </c>
      <c r="E2" s="166" t="s">
        <v>4</v>
      </c>
      <c r="F2" s="166" t="s">
        <v>5</v>
      </c>
      <c r="G2" s="166" t="s">
        <v>145</v>
      </c>
      <c r="H2" s="166" t="s">
        <v>11</v>
      </c>
      <c r="I2" s="166" t="s">
        <v>140</v>
      </c>
      <c r="J2" s="166" t="s">
        <v>139</v>
      </c>
      <c r="K2" s="166" t="s">
        <v>6</v>
      </c>
      <c r="L2" s="166" t="s">
        <v>7</v>
      </c>
      <c r="M2" s="164" t="s">
        <v>134</v>
      </c>
      <c r="N2" s="164"/>
      <c r="O2" s="164"/>
      <c r="P2" s="164"/>
      <c r="Q2" s="164"/>
      <c r="R2" s="162" t="s">
        <v>14</v>
      </c>
      <c r="S2" s="162"/>
      <c r="T2" s="162"/>
      <c r="U2" s="162"/>
      <c r="V2" s="176" t="s">
        <v>15</v>
      </c>
      <c r="W2" s="176"/>
      <c r="X2" s="177" t="s">
        <v>17</v>
      </c>
      <c r="Y2" s="177"/>
      <c r="Z2" s="193" t="s">
        <v>16</v>
      </c>
      <c r="AA2" s="193"/>
      <c r="AB2" s="193"/>
      <c r="AC2" s="193"/>
      <c r="AD2" s="193"/>
      <c r="AE2" s="176" t="s">
        <v>18</v>
      </c>
      <c r="AF2" s="176"/>
      <c r="AG2" s="176"/>
      <c r="AH2" s="176"/>
      <c r="AI2" s="176"/>
      <c r="AJ2" s="177" t="s">
        <v>19</v>
      </c>
      <c r="AK2" s="177"/>
      <c r="AL2" s="177"/>
      <c r="AM2" s="177"/>
      <c r="AN2" s="177"/>
      <c r="AO2" s="183" t="s">
        <v>20</v>
      </c>
      <c r="AP2" s="183"/>
      <c r="AQ2" s="183"/>
      <c r="AR2" s="183"/>
      <c r="AS2" s="183"/>
      <c r="AT2" s="162" t="s">
        <v>21</v>
      </c>
      <c r="AU2" s="162"/>
      <c r="AV2" s="53" t="s">
        <v>23</v>
      </c>
      <c r="AW2" s="170" t="s">
        <v>24</v>
      </c>
      <c r="AX2" s="169"/>
      <c r="AY2" s="87" t="s">
        <v>25</v>
      </c>
      <c r="AZ2" s="82" t="s">
        <v>30</v>
      </c>
      <c r="BA2" s="157" t="s">
        <v>28</v>
      </c>
      <c r="BB2" s="159"/>
      <c r="BC2" s="157" t="s">
        <v>29</v>
      </c>
      <c r="BD2" s="158"/>
      <c r="BE2" s="158"/>
      <c r="BF2" s="159"/>
      <c r="BG2" s="82" t="s">
        <v>31</v>
      </c>
    </row>
    <row r="3" spans="1:59" s="40" customFormat="1" ht="127.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32" t="s">
        <v>135</v>
      </c>
      <c r="N3" s="32" t="s">
        <v>9</v>
      </c>
      <c r="O3" s="32" t="s">
        <v>10</v>
      </c>
      <c r="P3" s="44" t="s">
        <v>130</v>
      </c>
      <c r="Q3" s="32" t="s">
        <v>131</v>
      </c>
      <c r="R3" s="34" t="s">
        <v>135</v>
      </c>
      <c r="S3" s="34" t="s">
        <v>9</v>
      </c>
      <c r="T3" s="34" t="s">
        <v>10</v>
      </c>
      <c r="U3" s="34" t="s">
        <v>13</v>
      </c>
      <c r="V3" s="48" t="s">
        <v>10</v>
      </c>
      <c r="W3" s="48" t="s">
        <v>13</v>
      </c>
      <c r="X3" s="35" t="s">
        <v>10</v>
      </c>
      <c r="Y3" s="35" t="s">
        <v>13</v>
      </c>
      <c r="Z3" s="36" t="s">
        <v>135</v>
      </c>
      <c r="AA3" s="36" t="s">
        <v>9</v>
      </c>
      <c r="AB3" s="36" t="s">
        <v>10</v>
      </c>
      <c r="AC3" s="36" t="s">
        <v>13</v>
      </c>
      <c r="AD3" s="49" t="s">
        <v>142</v>
      </c>
      <c r="AE3" s="48" t="s">
        <v>135</v>
      </c>
      <c r="AF3" s="48" t="s">
        <v>9</v>
      </c>
      <c r="AG3" s="48" t="s">
        <v>10</v>
      </c>
      <c r="AH3" s="48" t="s">
        <v>13</v>
      </c>
      <c r="AI3" s="50" t="s">
        <v>142</v>
      </c>
      <c r="AJ3" s="35" t="s">
        <v>135</v>
      </c>
      <c r="AK3" s="35" t="s">
        <v>9</v>
      </c>
      <c r="AL3" s="35" t="s">
        <v>10</v>
      </c>
      <c r="AM3" s="35" t="s">
        <v>13</v>
      </c>
      <c r="AN3" s="46" t="s">
        <v>142</v>
      </c>
      <c r="AO3" s="37" t="s">
        <v>135</v>
      </c>
      <c r="AP3" s="37" t="s">
        <v>9</v>
      </c>
      <c r="AQ3" s="37" t="s">
        <v>10</v>
      </c>
      <c r="AR3" s="37" t="s">
        <v>13</v>
      </c>
      <c r="AS3" s="51" t="s">
        <v>142</v>
      </c>
      <c r="AT3" s="34" t="s">
        <v>10</v>
      </c>
      <c r="AU3" s="34" t="s">
        <v>132</v>
      </c>
      <c r="AV3" s="38" t="s">
        <v>12</v>
      </c>
      <c r="AW3" s="38" t="s">
        <v>8</v>
      </c>
      <c r="AX3" s="38" t="s">
        <v>133</v>
      </c>
      <c r="AY3" s="78" t="s">
        <v>134</v>
      </c>
      <c r="AZ3" s="83" t="s">
        <v>14</v>
      </c>
      <c r="BA3" s="83" t="s">
        <v>15</v>
      </c>
      <c r="BB3" s="84" t="s">
        <v>17</v>
      </c>
      <c r="BC3" s="84" t="s">
        <v>16</v>
      </c>
      <c r="BD3" s="84" t="s">
        <v>18</v>
      </c>
      <c r="BE3" s="84" t="s">
        <v>19</v>
      </c>
      <c r="BF3" s="84" t="s">
        <v>20</v>
      </c>
      <c r="BG3" s="84" t="s">
        <v>21</v>
      </c>
    </row>
    <row r="4" spans="1:59" s="60" customFormat="1">
      <c r="A4" s="179"/>
      <c r="B4" s="179"/>
      <c r="C4" s="179" t="s">
        <v>144</v>
      </c>
      <c r="D4" s="137" t="s">
        <v>183</v>
      </c>
      <c r="E4" s="137">
        <v>10</v>
      </c>
      <c r="F4" s="137" t="s">
        <v>158</v>
      </c>
      <c r="G4" s="138" t="s">
        <v>157</v>
      </c>
      <c r="H4" s="139" t="s">
        <v>158</v>
      </c>
      <c r="I4" s="138">
        <v>8</v>
      </c>
      <c r="J4" s="136" t="s">
        <v>159</v>
      </c>
      <c r="K4" s="140" t="s">
        <v>160</v>
      </c>
      <c r="L4" s="140" t="s">
        <v>161</v>
      </c>
      <c r="M4" s="52">
        <v>60</v>
      </c>
      <c r="N4" s="56">
        <f>60-M4</f>
        <v>0</v>
      </c>
      <c r="O4" s="52" t="s">
        <v>210</v>
      </c>
      <c r="P4" s="142">
        <v>5</v>
      </c>
      <c r="Q4" s="137">
        <v>64</v>
      </c>
      <c r="R4" s="52">
        <v>50</v>
      </c>
      <c r="S4" s="56">
        <f>60-R4</f>
        <v>10</v>
      </c>
      <c r="T4" s="52" t="s">
        <v>210</v>
      </c>
      <c r="U4" s="52">
        <v>20</v>
      </c>
      <c r="V4" s="145" t="s">
        <v>210</v>
      </c>
      <c r="W4" s="52">
        <v>9</v>
      </c>
      <c r="X4" s="145" t="s">
        <v>210</v>
      </c>
      <c r="Y4" s="52">
        <v>6</v>
      </c>
      <c r="Z4" s="52">
        <v>60</v>
      </c>
      <c r="AA4" s="56">
        <f>60-Z4</f>
        <v>0</v>
      </c>
      <c r="AB4" s="145" t="s">
        <v>210</v>
      </c>
      <c r="AC4" s="52">
        <v>6</v>
      </c>
      <c r="AD4" s="58">
        <v>2</v>
      </c>
      <c r="AE4" s="145">
        <v>60</v>
      </c>
      <c r="AF4" s="56">
        <f t="shared" ref="AF4:AF31" si="0">60-AJ4</f>
        <v>0</v>
      </c>
      <c r="AG4" s="52"/>
      <c r="AH4" s="52"/>
      <c r="AI4" s="58"/>
      <c r="AJ4" s="145">
        <v>60</v>
      </c>
      <c r="AK4" s="56" t="e">
        <f>60-#REF!</f>
        <v>#REF!</v>
      </c>
      <c r="AL4" s="145" t="s">
        <v>210</v>
      </c>
      <c r="AM4" s="52">
        <v>10</v>
      </c>
      <c r="AN4" s="58">
        <v>2</v>
      </c>
      <c r="AO4" s="52"/>
      <c r="AP4" s="56">
        <f>60-AO4</f>
        <v>60</v>
      </c>
      <c r="AQ4" s="145" t="s">
        <v>210</v>
      </c>
      <c r="AR4" s="52"/>
      <c r="AS4" s="52"/>
      <c r="AT4" s="145" t="s">
        <v>210</v>
      </c>
      <c r="AU4" s="52">
        <v>5</v>
      </c>
      <c r="AV4" s="184" t="s">
        <v>141</v>
      </c>
      <c r="AW4" s="185"/>
      <c r="AX4" s="186"/>
      <c r="AY4" s="91">
        <f>(60*Q4)/M4</f>
        <v>64</v>
      </c>
      <c r="AZ4" s="91">
        <f t="shared" ref="AZ4:AZ6" si="1">(60*U4)/R4</f>
        <v>24</v>
      </c>
      <c r="BA4" s="79">
        <f>W4</f>
        <v>9</v>
      </c>
      <c r="BB4" s="79">
        <f>Y4</f>
        <v>6</v>
      </c>
      <c r="BC4" s="79">
        <f t="shared" ref="BC4:BC6" si="2">(60*AC4)/Z4</f>
        <v>6</v>
      </c>
      <c r="BD4" s="79">
        <f t="shared" ref="BD4:BD31" si="3">(60*AH4)/AJ4</f>
        <v>0</v>
      </c>
      <c r="BE4" s="79" t="e">
        <f>(60*AM4)/#REF!</f>
        <v>#REF!</v>
      </c>
      <c r="BF4" s="79" t="e">
        <f t="shared" ref="BF4:BF10" si="4">(60*AR4)/AO4</f>
        <v>#DIV/0!</v>
      </c>
      <c r="BG4" s="79">
        <f>AU4</f>
        <v>5</v>
      </c>
    </row>
    <row r="5" spans="1:59" s="60" customFormat="1">
      <c r="A5" s="180"/>
      <c r="B5" s="180"/>
      <c r="C5" s="180"/>
      <c r="D5" s="137" t="s">
        <v>183</v>
      </c>
      <c r="E5" s="137">
        <v>10</v>
      </c>
      <c r="F5" s="137" t="s">
        <v>158</v>
      </c>
      <c r="G5" s="138" t="s">
        <v>162</v>
      </c>
      <c r="H5" s="139" t="s">
        <v>158</v>
      </c>
      <c r="I5" s="138">
        <v>8</v>
      </c>
      <c r="J5" s="136" t="s">
        <v>159</v>
      </c>
      <c r="K5" s="140" t="s">
        <v>163</v>
      </c>
      <c r="L5" s="140" t="s">
        <v>164</v>
      </c>
      <c r="M5" s="52">
        <v>60</v>
      </c>
      <c r="N5" s="56">
        <f t="shared" ref="N5:N33" si="5">60-M5</f>
        <v>0</v>
      </c>
      <c r="O5" s="52" t="s">
        <v>210</v>
      </c>
      <c r="P5" s="142">
        <v>5</v>
      </c>
      <c r="Q5" s="137">
        <v>64</v>
      </c>
      <c r="R5" s="52">
        <v>30</v>
      </c>
      <c r="S5" s="56">
        <f t="shared" ref="S5:S33" si="6">60-R5</f>
        <v>30</v>
      </c>
      <c r="T5" s="52" t="s">
        <v>210</v>
      </c>
      <c r="U5" s="52">
        <v>20</v>
      </c>
      <c r="V5" s="145" t="s">
        <v>210</v>
      </c>
      <c r="W5" s="52">
        <v>10</v>
      </c>
      <c r="X5" s="145" t="s">
        <v>210</v>
      </c>
      <c r="Y5" s="52">
        <v>10</v>
      </c>
      <c r="Z5" s="52">
        <v>60</v>
      </c>
      <c r="AA5" s="56">
        <f t="shared" ref="AA5:AA33" si="7">60-Z5</f>
        <v>0</v>
      </c>
      <c r="AB5" s="145" t="s">
        <v>210</v>
      </c>
      <c r="AC5" s="52">
        <v>14</v>
      </c>
      <c r="AD5" s="52">
        <v>2</v>
      </c>
      <c r="AE5" s="145">
        <v>60</v>
      </c>
      <c r="AF5" s="56">
        <f t="shared" si="0"/>
        <v>0</v>
      </c>
      <c r="AG5" s="52"/>
      <c r="AH5" s="52"/>
      <c r="AI5" s="52"/>
      <c r="AJ5" s="145">
        <v>60</v>
      </c>
      <c r="AK5" s="56" t="e">
        <f>60-#REF!</f>
        <v>#REF!</v>
      </c>
      <c r="AL5" s="145" t="s">
        <v>210</v>
      </c>
      <c r="AM5" s="52">
        <v>11</v>
      </c>
      <c r="AN5" s="52">
        <v>2</v>
      </c>
      <c r="AO5" s="52"/>
      <c r="AP5" s="56">
        <f t="shared" ref="AP5:AP33" si="8">60-AO5</f>
        <v>60</v>
      </c>
      <c r="AQ5" s="145" t="s">
        <v>210</v>
      </c>
      <c r="AR5" s="52"/>
      <c r="AS5" s="58"/>
      <c r="AT5" s="145" t="s">
        <v>210</v>
      </c>
      <c r="AU5" s="52">
        <v>6</v>
      </c>
      <c r="AV5" s="187"/>
      <c r="AW5" s="188"/>
      <c r="AX5" s="189"/>
      <c r="AY5" s="91">
        <f t="shared" ref="AY5:AY33" si="9">(60*Q5)/M5</f>
        <v>64</v>
      </c>
      <c r="AZ5" s="91">
        <f t="shared" si="1"/>
        <v>40</v>
      </c>
      <c r="BA5" s="79">
        <f t="shared" ref="BA5:BA33" si="10">W5</f>
        <v>10</v>
      </c>
      <c r="BB5" s="79">
        <f t="shared" ref="BB5:BB33" si="11">Y5</f>
        <v>10</v>
      </c>
      <c r="BC5" s="79">
        <f t="shared" si="2"/>
        <v>14</v>
      </c>
      <c r="BD5" s="79">
        <f t="shared" si="3"/>
        <v>0</v>
      </c>
      <c r="BE5" s="79" t="e">
        <f>(60*AM5)/#REF!</f>
        <v>#REF!</v>
      </c>
      <c r="BF5" s="79" t="e">
        <f t="shared" si="4"/>
        <v>#DIV/0!</v>
      </c>
      <c r="BG5" s="79">
        <f t="shared" ref="BG5:BG33" si="12">AU5</f>
        <v>6</v>
      </c>
    </row>
    <row r="6" spans="1:59" s="60" customFormat="1">
      <c r="A6" s="180"/>
      <c r="B6" s="180"/>
      <c r="C6" s="180"/>
      <c r="D6" s="137" t="s">
        <v>183</v>
      </c>
      <c r="E6" s="137">
        <v>10</v>
      </c>
      <c r="F6" s="137" t="s">
        <v>158</v>
      </c>
      <c r="G6" s="138" t="s">
        <v>165</v>
      </c>
      <c r="H6" s="139" t="s">
        <v>166</v>
      </c>
      <c r="I6" s="141">
        <v>8</v>
      </c>
      <c r="J6" s="136" t="s">
        <v>159</v>
      </c>
      <c r="K6" s="140">
        <v>0.42708333333333331</v>
      </c>
      <c r="L6" s="140">
        <v>0.43402777777777773</v>
      </c>
      <c r="M6" s="52">
        <v>60</v>
      </c>
      <c r="N6" s="56">
        <f t="shared" si="5"/>
        <v>0</v>
      </c>
      <c r="O6" s="52" t="s">
        <v>210</v>
      </c>
      <c r="P6" s="142">
        <v>5</v>
      </c>
      <c r="Q6" s="137">
        <v>34</v>
      </c>
      <c r="R6" s="52">
        <v>60</v>
      </c>
      <c r="S6" s="56">
        <f t="shared" si="6"/>
        <v>0</v>
      </c>
      <c r="T6" s="52" t="s">
        <v>210</v>
      </c>
      <c r="U6" s="52">
        <v>16</v>
      </c>
      <c r="V6" s="145" t="s">
        <v>210</v>
      </c>
      <c r="W6" s="52">
        <v>0</v>
      </c>
      <c r="X6" s="145" t="s">
        <v>210</v>
      </c>
      <c r="Y6" s="52">
        <v>7</v>
      </c>
      <c r="Z6" s="52">
        <v>60</v>
      </c>
      <c r="AA6" s="56">
        <f t="shared" si="7"/>
        <v>0</v>
      </c>
      <c r="AB6" s="145" t="s">
        <v>210</v>
      </c>
      <c r="AC6" s="52">
        <v>6</v>
      </c>
      <c r="AD6" s="52">
        <v>2</v>
      </c>
      <c r="AE6" s="145">
        <v>60</v>
      </c>
      <c r="AF6" s="56">
        <f t="shared" si="0"/>
        <v>0</v>
      </c>
      <c r="AG6" s="52"/>
      <c r="AH6" s="52"/>
      <c r="AI6" s="52"/>
      <c r="AJ6" s="145">
        <v>60</v>
      </c>
      <c r="AK6" s="56" t="e">
        <f>60-#REF!</f>
        <v>#REF!</v>
      </c>
      <c r="AL6" s="145" t="s">
        <v>210</v>
      </c>
      <c r="AM6" s="52">
        <v>8</v>
      </c>
      <c r="AN6" s="52">
        <v>2</v>
      </c>
      <c r="AO6" s="52"/>
      <c r="AP6" s="56">
        <f t="shared" si="8"/>
        <v>60</v>
      </c>
      <c r="AQ6" s="145" t="s">
        <v>210</v>
      </c>
      <c r="AR6" s="52"/>
      <c r="AS6" s="52"/>
      <c r="AT6" s="145" t="s">
        <v>210</v>
      </c>
      <c r="AU6" s="52">
        <v>6</v>
      </c>
      <c r="AV6" s="187"/>
      <c r="AW6" s="188"/>
      <c r="AX6" s="189"/>
      <c r="AY6" s="91">
        <f t="shared" si="9"/>
        <v>34</v>
      </c>
      <c r="AZ6" s="91">
        <f t="shared" si="1"/>
        <v>16</v>
      </c>
      <c r="BA6" s="79">
        <f t="shared" si="10"/>
        <v>0</v>
      </c>
      <c r="BB6" s="79">
        <f t="shared" si="11"/>
        <v>7</v>
      </c>
      <c r="BC6" s="79">
        <f t="shared" si="2"/>
        <v>6</v>
      </c>
      <c r="BD6" s="79">
        <f t="shared" si="3"/>
        <v>0</v>
      </c>
      <c r="BE6" s="79" t="e">
        <f>(60*AM6)/#REF!</f>
        <v>#REF!</v>
      </c>
      <c r="BF6" s="79" t="e">
        <f t="shared" si="4"/>
        <v>#DIV/0!</v>
      </c>
      <c r="BG6" s="79">
        <f t="shared" si="12"/>
        <v>6</v>
      </c>
    </row>
    <row r="7" spans="1:59" s="60" customFormat="1">
      <c r="A7" s="180"/>
      <c r="B7" s="180"/>
      <c r="C7" s="180"/>
      <c r="D7" s="137" t="s">
        <v>183</v>
      </c>
      <c r="E7" s="137">
        <v>10</v>
      </c>
      <c r="F7" s="137" t="s">
        <v>158</v>
      </c>
      <c r="G7" s="138" t="s">
        <v>167</v>
      </c>
      <c r="H7" s="139" t="s">
        <v>158</v>
      </c>
      <c r="I7" s="138">
        <v>8</v>
      </c>
      <c r="J7" s="136" t="s">
        <v>159</v>
      </c>
      <c r="K7" s="140">
        <v>0.3576388888888889</v>
      </c>
      <c r="L7" s="140">
        <v>0.36458333333333331</v>
      </c>
      <c r="M7" s="52">
        <v>60</v>
      </c>
      <c r="N7" s="56">
        <f t="shared" si="5"/>
        <v>0</v>
      </c>
      <c r="O7" s="52" t="s">
        <v>210</v>
      </c>
      <c r="P7" s="142">
        <v>1</v>
      </c>
      <c r="Q7" s="137">
        <v>52</v>
      </c>
      <c r="R7" s="52">
        <v>60</v>
      </c>
      <c r="S7" s="56">
        <f t="shared" si="6"/>
        <v>0</v>
      </c>
      <c r="T7" s="52" t="s">
        <v>210</v>
      </c>
      <c r="U7" s="52">
        <v>15</v>
      </c>
      <c r="V7" s="145" t="s">
        <v>210</v>
      </c>
      <c r="W7" s="52">
        <v>6</v>
      </c>
      <c r="X7" s="145" t="s">
        <v>210</v>
      </c>
      <c r="Y7" s="52">
        <v>4</v>
      </c>
      <c r="Z7" s="52">
        <v>60</v>
      </c>
      <c r="AA7" s="56">
        <f t="shared" si="7"/>
        <v>0</v>
      </c>
      <c r="AB7" s="145" t="s">
        <v>210</v>
      </c>
      <c r="AC7" s="52">
        <v>8</v>
      </c>
      <c r="AD7" s="52">
        <v>2</v>
      </c>
      <c r="AE7" s="145">
        <v>60</v>
      </c>
      <c r="AF7" s="56">
        <f t="shared" si="0"/>
        <v>0</v>
      </c>
      <c r="AG7" s="52"/>
      <c r="AH7" s="52"/>
      <c r="AI7" s="52"/>
      <c r="AJ7" s="145">
        <v>60</v>
      </c>
      <c r="AK7" s="56" t="e">
        <f>60-#REF!</f>
        <v>#REF!</v>
      </c>
      <c r="AL7" s="145" t="s">
        <v>210</v>
      </c>
      <c r="AM7" s="52">
        <v>15</v>
      </c>
      <c r="AN7" s="52">
        <v>2</v>
      </c>
      <c r="AO7" s="52"/>
      <c r="AP7" s="56">
        <f t="shared" si="8"/>
        <v>60</v>
      </c>
      <c r="AQ7" s="145" t="s">
        <v>210</v>
      </c>
      <c r="AR7" s="52"/>
      <c r="AS7" s="52"/>
      <c r="AT7" s="145" t="s">
        <v>210</v>
      </c>
      <c r="AU7" s="52">
        <v>5</v>
      </c>
      <c r="AV7" s="187"/>
      <c r="AW7" s="188"/>
      <c r="AX7" s="189"/>
      <c r="AY7" s="91">
        <f t="shared" si="9"/>
        <v>52</v>
      </c>
      <c r="AZ7" s="91">
        <f>(60*U7)/R7</f>
        <v>15</v>
      </c>
      <c r="BA7" s="79">
        <f t="shared" si="10"/>
        <v>6</v>
      </c>
      <c r="BB7" s="79">
        <f t="shared" si="11"/>
        <v>4</v>
      </c>
      <c r="BC7" s="79">
        <f>(60*AC7)/Z7</f>
        <v>8</v>
      </c>
      <c r="BD7" s="79">
        <f t="shared" si="3"/>
        <v>0</v>
      </c>
      <c r="BE7" s="79" t="e">
        <f>(60*AM7)/#REF!</f>
        <v>#REF!</v>
      </c>
      <c r="BF7" s="79" t="e">
        <f t="shared" si="4"/>
        <v>#DIV/0!</v>
      </c>
      <c r="BG7" s="79">
        <f t="shared" si="12"/>
        <v>5</v>
      </c>
    </row>
    <row r="8" spans="1:59" s="60" customFormat="1">
      <c r="A8" s="180"/>
      <c r="B8" s="180"/>
      <c r="C8" s="180"/>
      <c r="D8" s="142" t="s">
        <v>183</v>
      </c>
      <c r="E8" s="142">
        <v>10</v>
      </c>
      <c r="F8" s="142" t="s">
        <v>158</v>
      </c>
      <c r="G8" s="142" t="s">
        <v>168</v>
      </c>
      <c r="H8" s="142" t="s">
        <v>158</v>
      </c>
      <c r="I8" s="142">
        <v>9</v>
      </c>
      <c r="J8" s="142" t="s">
        <v>159</v>
      </c>
      <c r="K8" s="140">
        <v>0.47569444444444442</v>
      </c>
      <c r="L8" s="140">
        <v>0.48402777777777778</v>
      </c>
      <c r="M8" s="52">
        <v>60</v>
      </c>
      <c r="N8" s="56">
        <f t="shared" si="5"/>
        <v>0</v>
      </c>
      <c r="O8" s="52" t="s">
        <v>210</v>
      </c>
      <c r="P8" s="142">
        <v>5</v>
      </c>
      <c r="Q8" s="142">
        <v>64</v>
      </c>
      <c r="R8" s="52">
        <v>40</v>
      </c>
      <c r="S8" s="56">
        <f t="shared" si="6"/>
        <v>20</v>
      </c>
      <c r="T8" s="52" t="s">
        <v>210</v>
      </c>
      <c r="U8" s="52">
        <v>20</v>
      </c>
      <c r="V8" s="145" t="s">
        <v>210</v>
      </c>
      <c r="W8" s="52">
        <v>10</v>
      </c>
      <c r="X8" s="145" t="s">
        <v>210</v>
      </c>
      <c r="Y8" s="52">
        <v>7</v>
      </c>
      <c r="Z8" s="52">
        <v>60</v>
      </c>
      <c r="AA8" s="56">
        <f t="shared" si="7"/>
        <v>0</v>
      </c>
      <c r="AB8" s="145" t="s">
        <v>210</v>
      </c>
      <c r="AC8" s="52">
        <v>13</v>
      </c>
      <c r="AD8" s="52">
        <v>2</v>
      </c>
      <c r="AE8" s="145">
        <v>60</v>
      </c>
      <c r="AF8" s="56">
        <f t="shared" si="0"/>
        <v>0</v>
      </c>
      <c r="AG8" s="52"/>
      <c r="AH8" s="52"/>
      <c r="AI8" s="52"/>
      <c r="AJ8" s="145">
        <v>60</v>
      </c>
      <c r="AK8" s="56" t="e">
        <f>60-#REF!</f>
        <v>#REF!</v>
      </c>
      <c r="AL8" s="145" t="s">
        <v>210</v>
      </c>
      <c r="AM8" s="52">
        <v>4</v>
      </c>
      <c r="AN8" s="52">
        <v>2</v>
      </c>
      <c r="AO8" s="52"/>
      <c r="AP8" s="56">
        <f t="shared" si="8"/>
        <v>60</v>
      </c>
      <c r="AQ8" s="145" t="s">
        <v>210</v>
      </c>
      <c r="AR8" s="52"/>
      <c r="AS8" s="52"/>
      <c r="AT8" s="145" t="s">
        <v>210</v>
      </c>
      <c r="AU8" s="52">
        <v>4</v>
      </c>
      <c r="AV8" s="187"/>
      <c r="AW8" s="188"/>
      <c r="AX8" s="189"/>
      <c r="AY8" s="91">
        <f t="shared" si="9"/>
        <v>64</v>
      </c>
      <c r="AZ8" s="91">
        <f t="shared" ref="AZ8:AZ33" si="13">(60*U8)/R8</f>
        <v>30</v>
      </c>
      <c r="BA8" s="79">
        <f t="shared" si="10"/>
        <v>10</v>
      </c>
      <c r="BB8" s="79">
        <f t="shared" si="11"/>
        <v>7</v>
      </c>
      <c r="BC8" s="79">
        <f t="shared" ref="BC8:BC33" si="14">(60*AC8)/Z8</f>
        <v>13</v>
      </c>
      <c r="BD8" s="79">
        <f t="shared" si="3"/>
        <v>0</v>
      </c>
      <c r="BE8" s="79" t="e">
        <f>(60*AM8)/#REF!</f>
        <v>#REF!</v>
      </c>
      <c r="BF8" s="79" t="e">
        <f t="shared" si="4"/>
        <v>#DIV/0!</v>
      </c>
      <c r="BG8" s="79">
        <f t="shared" si="12"/>
        <v>4</v>
      </c>
    </row>
    <row r="9" spans="1:59" s="60" customFormat="1">
      <c r="A9" s="180"/>
      <c r="B9" s="180"/>
      <c r="C9" s="180"/>
      <c r="D9" s="142" t="s">
        <v>183</v>
      </c>
      <c r="E9" s="142">
        <v>10</v>
      </c>
      <c r="F9" s="142" t="s">
        <v>158</v>
      </c>
      <c r="G9" s="142" t="s">
        <v>169</v>
      </c>
      <c r="H9" s="142" t="s">
        <v>158</v>
      </c>
      <c r="I9" s="142">
        <v>11</v>
      </c>
      <c r="J9" s="142" t="s">
        <v>159</v>
      </c>
      <c r="K9" s="140">
        <v>0.29166666666666669</v>
      </c>
      <c r="L9" s="140">
        <v>0.31597222222222221</v>
      </c>
      <c r="M9" s="52">
        <v>60</v>
      </c>
      <c r="N9" s="56">
        <f t="shared" si="5"/>
        <v>0</v>
      </c>
      <c r="O9" s="52" t="s">
        <v>210</v>
      </c>
      <c r="P9" s="142">
        <v>5</v>
      </c>
      <c r="Q9" s="142">
        <v>64</v>
      </c>
      <c r="R9" s="52">
        <v>30</v>
      </c>
      <c r="S9" s="56">
        <f t="shared" si="6"/>
        <v>30</v>
      </c>
      <c r="T9" s="52" t="s">
        <v>210</v>
      </c>
      <c r="U9" s="52">
        <v>20</v>
      </c>
      <c r="V9" s="145" t="s">
        <v>210</v>
      </c>
      <c r="W9" s="52">
        <v>10</v>
      </c>
      <c r="X9" s="145" t="s">
        <v>210</v>
      </c>
      <c r="Y9" s="52">
        <v>9</v>
      </c>
      <c r="Z9" s="52">
        <v>60</v>
      </c>
      <c r="AA9" s="56">
        <f t="shared" si="7"/>
        <v>0</v>
      </c>
      <c r="AB9" s="145" t="s">
        <v>210</v>
      </c>
      <c r="AC9" s="52">
        <v>13</v>
      </c>
      <c r="AD9" s="52">
        <v>2</v>
      </c>
      <c r="AE9" s="145">
        <v>60</v>
      </c>
      <c r="AF9" s="56">
        <f t="shared" si="0"/>
        <v>0</v>
      </c>
      <c r="AG9" s="52"/>
      <c r="AH9" s="52"/>
      <c r="AI9" s="52"/>
      <c r="AJ9" s="145">
        <v>60</v>
      </c>
      <c r="AK9" s="56" t="e">
        <f>60-#REF!</f>
        <v>#REF!</v>
      </c>
      <c r="AL9" s="145" t="s">
        <v>210</v>
      </c>
      <c r="AM9" s="52">
        <v>8</v>
      </c>
      <c r="AN9" s="52">
        <v>2</v>
      </c>
      <c r="AO9" s="52"/>
      <c r="AP9" s="56">
        <f t="shared" si="8"/>
        <v>60</v>
      </c>
      <c r="AQ9" s="145" t="s">
        <v>210</v>
      </c>
      <c r="AR9" s="52"/>
      <c r="AS9" s="52"/>
      <c r="AT9" s="145" t="s">
        <v>210</v>
      </c>
      <c r="AU9" s="52">
        <v>5</v>
      </c>
      <c r="AV9" s="187"/>
      <c r="AW9" s="188"/>
      <c r="AX9" s="189"/>
      <c r="AY9" s="91">
        <f t="shared" si="9"/>
        <v>64</v>
      </c>
      <c r="AZ9" s="91">
        <f t="shared" si="13"/>
        <v>40</v>
      </c>
      <c r="BA9" s="79">
        <f t="shared" si="10"/>
        <v>10</v>
      </c>
      <c r="BB9" s="79">
        <f t="shared" si="11"/>
        <v>9</v>
      </c>
      <c r="BC9" s="79">
        <f t="shared" si="14"/>
        <v>13</v>
      </c>
      <c r="BD9" s="79">
        <f t="shared" si="3"/>
        <v>0</v>
      </c>
      <c r="BE9" s="79" t="e">
        <f>(60*AM9)/#REF!</f>
        <v>#REF!</v>
      </c>
      <c r="BF9" s="79" t="e">
        <f t="shared" si="4"/>
        <v>#DIV/0!</v>
      </c>
      <c r="BG9" s="79">
        <f t="shared" si="12"/>
        <v>5</v>
      </c>
    </row>
    <row r="10" spans="1:59" s="60" customFormat="1">
      <c r="A10" s="180"/>
      <c r="B10" s="180"/>
      <c r="C10" s="180"/>
      <c r="D10" s="142" t="s">
        <v>189</v>
      </c>
      <c r="E10" s="142">
        <v>22</v>
      </c>
      <c r="F10" s="142" t="s">
        <v>158</v>
      </c>
      <c r="G10" s="142" t="s">
        <v>170</v>
      </c>
      <c r="H10" s="142" t="s">
        <v>158</v>
      </c>
      <c r="I10" s="142">
        <v>7</v>
      </c>
      <c r="J10" s="142" t="s">
        <v>171</v>
      </c>
      <c r="K10" s="140">
        <v>0.2986111111111111</v>
      </c>
      <c r="L10" s="140">
        <v>0.33333333333333331</v>
      </c>
      <c r="M10" s="52">
        <v>60</v>
      </c>
      <c r="N10" s="56">
        <f t="shared" si="5"/>
        <v>0</v>
      </c>
      <c r="O10" s="52" t="s">
        <v>210</v>
      </c>
      <c r="P10" s="142">
        <v>4</v>
      </c>
      <c r="Q10" s="142">
        <v>64</v>
      </c>
      <c r="R10" s="52">
        <v>36</v>
      </c>
      <c r="S10" s="56">
        <f t="shared" si="6"/>
        <v>24</v>
      </c>
      <c r="T10" s="52" t="s">
        <v>210</v>
      </c>
      <c r="U10" s="52">
        <v>20</v>
      </c>
      <c r="V10" s="145" t="s">
        <v>210</v>
      </c>
      <c r="W10" s="52">
        <v>9</v>
      </c>
      <c r="X10" s="145" t="s">
        <v>210</v>
      </c>
      <c r="Y10" s="52">
        <v>8</v>
      </c>
      <c r="Z10" s="52">
        <v>60</v>
      </c>
      <c r="AA10" s="56">
        <f t="shared" si="7"/>
        <v>0</v>
      </c>
      <c r="AB10" s="145" t="s">
        <v>210</v>
      </c>
      <c r="AC10" s="52">
        <v>15</v>
      </c>
      <c r="AD10" s="52">
        <v>1.2</v>
      </c>
      <c r="AE10" s="145">
        <v>60</v>
      </c>
      <c r="AF10" s="56">
        <f t="shared" si="0"/>
        <v>0</v>
      </c>
      <c r="AG10" s="52"/>
      <c r="AH10" s="52"/>
      <c r="AI10" s="52"/>
      <c r="AJ10" s="145">
        <v>60</v>
      </c>
      <c r="AK10" s="56" t="e">
        <f>60-#REF!</f>
        <v>#REF!</v>
      </c>
      <c r="AL10" s="145" t="s">
        <v>210</v>
      </c>
      <c r="AM10" s="52">
        <v>10</v>
      </c>
      <c r="AN10" s="52">
        <v>2</v>
      </c>
      <c r="AO10" s="52"/>
      <c r="AP10" s="56">
        <f t="shared" si="8"/>
        <v>60</v>
      </c>
      <c r="AQ10" s="145" t="s">
        <v>210</v>
      </c>
      <c r="AR10" s="52"/>
      <c r="AS10" s="52"/>
      <c r="AT10" s="145" t="s">
        <v>210</v>
      </c>
      <c r="AU10" s="52">
        <v>3</v>
      </c>
      <c r="AV10" s="187"/>
      <c r="AW10" s="188"/>
      <c r="AX10" s="189"/>
      <c r="AY10" s="91">
        <f t="shared" si="9"/>
        <v>64</v>
      </c>
      <c r="AZ10" s="91">
        <f t="shared" si="13"/>
        <v>33.333333333333336</v>
      </c>
      <c r="BA10" s="79">
        <f t="shared" si="10"/>
        <v>9</v>
      </c>
      <c r="BB10" s="79">
        <f t="shared" si="11"/>
        <v>8</v>
      </c>
      <c r="BC10" s="79">
        <f t="shared" si="14"/>
        <v>15</v>
      </c>
      <c r="BD10" s="79">
        <f t="shared" si="3"/>
        <v>0</v>
      </c>
      <c r="BE10" s="79" t="e">
        <f>(60*AM10)/#REF!</f>
        <v>#REF!</v>
      </c>
      <c r="BF10" s="79" t="e">
        <f t="shared" si="4"/>
        <v>#DIV/0!</v>
      </c>
      <c r="BG10" s="79">
        <f t="shared" si="12"/>
        <v>3</v>
      </c>
    </row>
    <row r="11" spans="1:59" s="60" customFormat="1">
      <c r="A11" s="180"/>
      <c r="B11" s="180"/>
      <c r="C11" s="180"/>
      <c r="D11" s="142" t="s">
        <v>189</v>
      </c>
      <c r="E11" s="142">
        <v>22</v>
      </c>
      <c r="F11" s="142" t="s">
        <v>158</v>
      </c>
      <c r="G11" s="142" t="s">
        <v>172</v>
      </c>
      <c r="H11" s="142" t="s">
        <v>158</v>
      </c>
      <c r="I11" s="142">
        <v>7</v>
      </c>
      <c r="J11" s="142" t="s">
        <v>171</v>
      </c>
      <c r="K11" s="140">
        <v>0.35416666666666669</v>
      </c>
      <c r="L11" s="140">
        <v>0.375</v>
      </c>
      <c r="M11" s="52">
        <v>60</v>
      </c>
      <c r="N11" s="56">
        <f t="shared" si="5"/>
        <v>0</v>
      </c>
      <c r="O11" s="52" t="s">
        <v>210</v>
      </c>
      <c r="P11" s="142">
        <v>5</v>
      </c>
      <c r="Q11" s="142">
        <v>64</v>
      </c>
      <c r="R11" s="52">
        <v>35</v>
      </c>
      <c r="S11" s="56">
        <f t="shared" si="6"/>
        <v>25</v>
      </c>
      <c r="T11" s="52" t="s">
        <v>210</v>
      </c>
      <c r="U11" s="52">
        <v>20</v>
      </c>
      <c r="V11" s="145" t="s">
        <v>210</v>
      </c>
      <c r="W11" s="52">
        <v>10</v>
      </c>
      <c r="X11" s="145" t="s">
        <v>210</v>
      </c>
      <c r="Y11" s="52">
        <v>9</v>
      </c>
      <c r="Z11" s="52">
        <v>60</v>
      </c>
      <c r="AA11" s="56">
        <f t="shared" si="7"/>
        <v>0</v>
      </c>
      <c r="AB11" s="145" t="s">
        <v>210</v>
      </c>
      <c r="AC11" s="52">
        <v>16</v>
      </c>
      <c r="AD11" s="52">
        <v>1</v>
      </c>
      <c r="AE11" s="145">
        <v>60</v>
      </c>
      <c r="AF11" s="56">
        <f t="shared" si="0"/>
        <v>0</v>
      </c>
      <c r="AG11" s="52"/>
      <c r="AH11" s="52"/>
      <c r="AI11" s="52"/>
      <c r="AJ11" s="145">
        <v>60</v>
      </c>
      <c r="AK11" s="56" t="e">
        <f>60-#REF!</f>
        <v>#REF!</v>
      </c>
      <c r="AL11" s="145" t="s">
        <v>210</v>
      </c>
      <c r="AM11" s="52">
        <v>8</v>
      </c>
      <c r="AN11" s="52">
        <v>1</v>
      </c>
      <c r="AO11" s="52"/>
      <c r="AP11" s="56">
        <f t="shared" si="8"/>
        <v>60</v>
      </c>
      <c r="AQ11" s="145" t="s">
        <v>210</v>
      </c>
      <c r="AR11" s="52"/>
      <c r="AS11" s="52"/>
      <c r="AT11" s="145" t="s">
        <v>210</v>
      </c>
      <c r="AU11" s="52">
        <v>5</v>
      </c>
      <c r="AV11" s="187"/>
      <c r="AW11" s="188"/>
      <c r="AX11" s="189"/>
      <c r="AY11" s="91">
        <f t="shared" si="9"/>
        <v>64</v>
      </c>
      <c r="AZ11" s="91">
        <f t="shared" si="13"/>
        <v>34.285714285714285</v>
      </c>
      <c r="BA11" s="79">
        <f t="shared" si="10"/>
        <v>10</v>
      </c>
      <c r="BB11" s="79">
        <f t="shared" si="11"/>
        <v>9</v>
      </c>
      <c r="BC11" s="79">
        <f t="shared" si="14"/>
        <v>16</v>
      </c>
      <c r="BD11" s="79">
        <f t="shared" si="3"/>
        <v>0</v>
      </c>
      <c r="BE11" s="79" t="e">
        <f>(60*AM11)/#REF!</f>
        <v>#REF!</v>
      </c>
      <c r="BF11" s="79" t="e">
        <f>(60*AR11)/AO11</f>
        <v>#DIV/0!</v>
      </c>
      <c r="BG11" s="79">
        <f t="shared" si="12"/>
        <v>5</v>
      </c>
    </row>
    <row r="12" spans="1:59" s="60" customFormat="1">
      <c r="A12" s="180"/>
      <c r="B12" s="180"/>
      <c r="C12" s="180"/>
      <c r="D12" s="142" t="s">
        <v>189</v>
      </c>
      <c r="E12" s="142">
        <v>22</v>
      </c>
      <c r="F12" s="142" t="s">
        <v>158</v>
      </c>
      <c r="G12" s="142" t="s">
        <v>173</v>
      </c>
      <c r="H12" s="142" t="s">
        <v>158</v>
      </c>
      <c r="I12" s="142">
        <v>8</v>
      </c>
      <c r="J12" s="142" t="s">
        <v>171</v>
      </c>
      <c r="K12" s="140">
        <v>0.40972222222222227</v>
      </c>
      <c r="L12" s="140">
        <v>0.43263888888888885</v>
      </c>
      <c r="M12" s="52">
        <v>60</v>
      </c>
      <c r="N12" s="56">
        <f t="shared" si="5"/>
        <v>0</v>
      </c>
      <c r="O12" s="52" t="s">
        <v>210</v>
      </c>
      <c r="P12" s="142">
        <v>4</v>
      </c>
      <c r="Q12" s="142">
        <v>64</v>
      </c>
      <c r="R12" s="52">
        <v>36</v>
      </c>
      <c r="S12" s="56">
        <f t="shared" si="6"/>
        <v>24</v>
      </c>
      <c r="T12" s="52" t="s">
        <v>210</v>
      </c>
      <c r="U12" s="52">
        <v>20</v>
      </c>
      <c r="V12" s="145" t="s">
        <v>210</v>
      </c>
      <c r="W12" s="52">
        <v>10</v>
      </c>
      <c r="X12" s="145" t="s">
        <v>210</v>
      </c>
      <c r="Y12" s="52">
        <v>9</v>
      </c>
      <c r="Z12" s="52">
        <v>60</v>
      </c>
      <c r="AA12" s="56">
        <f t="shared" si="7"/>
        <v>0</v>
      </c>
      <c r="AB12" s="145" t="s">
        <v>210</v>
      </c>
      <c r="AC12" s="52">
        <v>12</v>
      </c>
      <c r="AD12" s="52">
        <v>1</v>
      </c>
      <c r="AE12" s="145">
        <v>60</v>
      </c>
      <c r="AF12" s="56">
        <f t="shared" si="0"/>
        <v>0</v>
      </c>
      <c r="AG12" s="52"/>
      <c r="AH12" s="52"/>
      <c r="AI12" s="52"/>
      <c r="AJ12" s="145">
        <v>60</v>
      </c>
      <c r="AK12" s="56" t="e">
        <f>60-#REF!</f>
        <v>#REF!</v>
      </c>
      <c r="AL12" s="145" t="s">
        <v>210</v>
      </c>
      <c r="AM12" s="52">
        <v>13</v>
      </c>
      <c r="AN12" s="52">
        <v>2</v>
      </c>
      <c r="AO12" s="52"/>
      <c r="AP12" s="56">
        <f t="shared" si="8"/>
        <v>60</v>
      </c>
      <c r="AQ12" s="145" t="s">
        <v>210</v>
      </c>
      <c r="AR12" s="52"/>
      <c r="AS12" s="52"/>
      <c r="AT12" s="145" t="s">
        <v>210</v>
      </c>
      <c r="AU12" s="52">
        <v>5</v>
      </c>
      <c r="AV12" s="187"/>
      <c r="AW12" s="188"/>
      <c r="AX12" s="189"/>
      <c r="AY12" s="91">
        <f t="shared" si="9"/>
        <v>64</v>
      </c>
      <c r="AZ12" s="91">
        <f t="shared" si="13"/>
        <v>33.333333333333336</v>
      </c>
      <c r="BA12" s="79">
        <f t="shared" si="10"/>
        <v>10</v>
      </c>
      <c r="BB12" s="79">
        <f t="shared" si="11"/>
        <v>9</v>
      </c>
      <c r="BC12" s="79">
        <f t="shared" si="14"/>
        <v>12</v>
      </c>
      <c r="BD12" s="79">
        <f t="shared" si="3"/>
        <v>0</v>
      </c>
      <c r="BE12" s="79" t="e">
        <f>(60*AM12)/#REF!</f>
        <v>#REF!</v>
      </c>
      <c r="BF12" s="79" t="e">
        <f t="shared" ref="BF12:BF33" si="15">(60*AR12)/AO12</f>
        <v>#DIV/0!</v>
      </c>
      <c r="BG12" s="79">
        <f t="shared" si="12"/>
        <v>5</v>
      </c>
    </row>
    <row r="13" spans="1:59" s="60" customFormat="1">
      <c r="A13" s="180"/>
      <c r="B13" s="180"/>
      <c r="C13" s="180"/>
      <c r="D13" s="142" t="s">
        <v>189</v>
      </c>
      <c r="E13" s="142">
        <v>22</v>
      </c>
      <c r="F13" s="142" t="s">
        <v>158</v>
      </c>
      <c r="G13" s="142" t="s">
        <v>174</v>
      </c>
      <c r="H13" s="142" t="s">
        <v>166</v>
      </c>
      <c r="I13" s="142">
        <v>7</v>
      </c>
      <c r="J13" s="142" t="s">
        <v>171</v>
      </c>
      <c r="K13" s="140">
        <v>0.4375</v>
      </c>
      <c r="L13" s="140">
        <v>0.45902777777777781</v>
      </c>
      <c r="M13" s="52">
        <v>60</v>
      </c>
      <c r="N13" s="56">
        <f t="shared" si="5"/>
        <v>0</v>
      </c>
      <c r="O13" s="52" t="s">
        <v>210</v>
      </c>
      <c r="P13" s="142">
        <v>2</v>
      </c>
      <c r="Q13" s="142">
        <v>64</v>
      </c>
      <c r="R13" s="52">
        <v>35</v>
      </c>
      <c r="S13" s="56">
        <f t="shared" si="6"/>
        <v>25</v>
      </c>
      <c r="T13" s="52" t="s">
        <v>210</v>
      </c>
      <c r="U13" s="52">
        <v>19</v>
      </c>
      <c r="V13" s="145" t="s">
        <v>210</v>
      </c>
      <c r="W13" s="52">
        <v>9</v>
      </c>
      <c r="X13" s="145" t="s">
        <v>210</v>
      </c>
      <c r="Y13" s="52">
        <v>6</v>
      </c>
      <c r="Z13" s="52">
        <v>60</v>
      </c>
      <c r="AA13" s="56">
        <f t="shared" si="7"/>
        <v>0</v>
      </c>
      <c r="AB13" s="145" t="s">
        <v>210</v>
      </c>
      <c r="AC13" s="52">
        <v>11</v>
      </c>
      <c r="AD13" s="52">
        <v>2</v>
      </c>
      <c r="AE13" s="145">
        <v>60</v>
      </c>
      <c r="AF13" s="56">
        <f t="shared" si="0"/>
        <v>0</v>
      </c>
      <c r="AG13" s="52"/>
      <c r="AH13" s="52"/>
      <c r="AI13" s="52"/>
      <c r="AJ13" s="145">
        <v>60</v>
      </c>
      <c r="AK13" s="56" t="e">
        <f>60-#REF!</f>
        <v>#REF!</v>
      </c>
      <c r="AL13" s="145" t="s">
        <v>210</v>
      </c>
      <c r="AM13" s="52">
        <v>9</v>
      </c>
      <c r="AN13" s="52">
        <v>2</v>
      </c>
      <c r="AO13" s="52"/>
      <c r="AP13" s="56">
        <f t="shared" si="8"/>
        <v>60</v>
      </c>
      <c r="AQ13" s="145" t="s">
        <v>210</v>
      </c>
      <c r="AR13" s="52"/>
      <c r="AS13" s="52"/>
      <c r="AT13" s="145" t="s">
        <v>210</v>
      </c>
      <c r="AU13" s="52">
        <v>4</v>
      </c>
      <c r="AV13" s="187"/>
      <c r="AW13" s="188"/>
      <c r="AX13" s="189"/>
      <c r="AY13" s="91">
        <f t="shared" si="9"/>
        <v>64</v>
      </c>
      <c r="AZ13" s="91">
        <f t="shared" si="13"/>
        <v>32.571428571428569</v>
      </c>
      <c r="BA13" s="79">
        <f t="shared" si="10"/>
        <v>9</v>
      </c>
      <c r="BB13" s="79">
        <f t="shared" si="11"/>
        <v>6</v>
      </c>
      <c r="BC13" s="79">
        <f t="shared" si="14"/>
        <v>11</v>
      </c>
      <c r="BD13" s="79">
        <f t="shared" si="3"/>
        <v>0</v>
      </c>
      <c r="BE13" s="79" t="e">
        <f>(60*AM13)/#REF!</f>
        <v>#REF!</v>
      </c>
      <c r="BF13" s="79" t="e">
        <f t="shared" si="15"/>
        <v>#DIV/0!</v>
      </c>
      <c r="BG13" s="79">
        <f t="shared" si="12"/>
        <v>4</v>
      </c>
    </row>
    <row r="14" spans="1:59" s="60" customFormat="1">
      <c r="A14" s="180"/>
      <c r="B14" s="180"/>
      <c r="C14" s="180"/>
      <c r="D14" s="142" t="s">
        <v>189</v>
      </c>
      <c r="E14" s="142">
        <v>22</v>
      </c>
      <c r="F14" s="142" t="s">
        <v>158</v>
      </c>
      <c r="G14" s="142" t="s">
        <v>175</v>
      </c>
      <c r="H14" s="142" t="s">
        <v>166</v>
      </c>
      <c r="I14" s="142">
        <v>10</v>
      </c>
      <c r="J14" s="142" t="s">
        <v>171</v>
      </c>
      <c r="K14" s="140">
        <v>0.37847222222222227</v>
      </c>
      <c r="L14" s="140">
        <v>0.39930555555555558</v>
      </c>
      <c r="M14" s="52">
        <v>60</v>
      </c>
      <c r="N14" s="56">
        <f t="shared" si="5"/>
        <v>0</v>
      </c>
      <c r="O14" s="52" t="s">
        <v>210</v>
      </c>
      <c r="P14" s="142">
        <v>5</v>
      </c>
      <c r="Q14" s="142">
        <v>64</v>
      </c>
      <c r="R14" s="52">
        <v>35</v>
      </c>
      <c r="S14" s="56">
        <f t="shared" si="6"/>
        <v>25</v>
      </c>
      <c r="T14" s="52" t="s">
        <v>210</v>
      </c>
      <c r="U14" s="52">
        <v>20</v>
      </c>
      <c r="V14" s="145" t="s">
        <v>210</v>
      </c>
      <c r="W14" s="52">
        <v>9</v>
      </c>
      <c r="X14" s="145" t="s">
        <v>210</v>
      </c>
      <c r="Y14" s="52">
        <v>9</v>
      </c>
      <c r="Z14" s="52">
        <v>60</v>
      </c>
      <c r="AA14" s="56">
        <f t="shared" si="7"/>
        <v>0</v>
      </c>
      <c r="AB14" s="145" t="s">
        <v>210</v>
      </c>
      <c r="AC14" s="52">
        <v>15</v>
      </c>
      <c r="AD14" s="52">
        <v>1</v>
      </c>
      <c r="AE14" s="145">
        <v>60</v>
      </c>
      <c r="AF14" s="56">
        <f t="shared" si="0"/>
        <v>0</v>
      </c>
      <c r="AG14" s="52"/>
      <c r="AH14" s="52"/>
      <c r="AI14" s="52"/>
      <c r="AJ14" s="145">
        <v>60</v>
      </c>
      <c r="AK14" s="56" t="e">
        <f>60-#REF!</f>
        <v>#REF!</v>
      </c>
      <c r="AL14" s="145" t="s">
        <v>210</v>
      </c>
      <c r="AM14" s="52">
        <v>10</v>
      </c>
      <c r="AN14" s="52">
        <v>2</v>
      </c>
      <c r="AO14" s="52"/>
      <c r="AP14" s="56">
        <f t="shared" si="8"/>
        <v>60</v>
      </c>
      <c r="AQ14" s="145" t="s">
        <v>210</v>
      </c>
      <c r="AR14" s="52"/>
      <c r="AS14" s="52"/>
      <c r="AT14" s="145" t="s">
        <v>210</v>
      </c>
      <c r="AU14" s="52">
        <v>4</v>
      </c>
      <c r="AV14" s="187"/>
      <c r="AW14" s="188"/>
      <c r="AX14" s="189"/>
      <c r="AY14" s="91">
        <f t="shared" si="9"/>
        <v>64</v>
      </c>
      <c r="AZ14" s="91">
        <f t="shared" si="13"/>
        <v>34.285714285714285</v>
      </c>
      <c r="BA14" s="79">
        <f t="shared" si="10"/>
        <v>9</v>
      </c>
      <c r="BB14" s="79">
        <f t="shared" si="11"/>
        <v>9</v>
      </c>
      <c r="BC14" s="79">
        <f t="shared" si="14"/>
        <v>15</v>
      </c>
      <c r="BD14" s="79">
        <f t="shared" si="3"/>
        <v>0</v>
      </c>
      <c r="BE14" s="79" t="e">
        <f>(60*AM14)/#REF!</f>
        <v>#REF!</v>
      </c>
      <c r="BF14" s="79" t="e">
        <f t="shared" si="15"/>
        <v>#DIV/0!</v>
      </c>
      <c r="BG14" s="79">
        <f t="shared" si="12"/>
        <v>4</v>
      </c>
    </row>
    <row r="15" spans="1:59" s="60" customFormat="1">
      <c r="A15" s="180"/>
      <c r="B15" s="180"/>
      <c r="C15" s="180"/>
      <c r="D15" s="142" t="s">
        <v>192</v>
      </c>
      <c r="E15" s="142">
        <v>5</v>
      </c>
      <c r="F15" s="142" t="s">
        <v>158</v>
      </c>
      <c r="G15" s="142" t="s">
        <v>176</v>
      </c>
      <c r="H15" s="142" t="s">
        <v>158</v>
      </c>
      <c r="I15" s="142">
        <v>8</v>
      </c>
      <c r="J15" s="142" t="s">
        <v>177</v>
      </c>
      <c r="K15" s="140">
        <v>0.41736111111111113</v>
      </c>
      <c r="L15" s="140">
        <v>0.4291666666666667</v>
      </c>
      <c r="M15" s="52">
        <v>41</v>
      </c>
      <c r="N15" s="56">
        <f t="shared" si="5"/>
        <v>19</v>
      </c>
      <c r="O15" s="52" t="s">
        <v>210</v>
      </c>
      <c r="P15" s="142">
        <v>5</v>
      </c>
      <c r="Q15" s="142">
        <v>64</v>
      </c>
      <c r="R15" s="52">
        <v>20</v>
      </c>
      <c r="S15" s="56">
        <f t="shared" si="6"/>
        <v>40</v>
      </c>
      <c r="T15" s="52" t="s">
        <v>210</v>
      </c>
      <c r="U15" s="52">
        <v>20</v>
      </c>
      <c r="V15" s="145" t="s">
        <v>210</v>
      </c>
      <c r="W15" s="52">
        <v>10</v>
      </c>
      <c r="X15" s="145" t="s">
        <v>210</v>
      </c>
      <c r="Y15" s="52">
        <v>10</v>
      </c>
      <c r="Z15" s="52">
        <v>60</v>
      </c>
      <c r="AA15" s="56">
        <f t="shared" si="7"/>
        <v>0</v>
      </c>
      <c r="AB15" s="145" t="s">
        <v>210</v>
      </c>
      <c r="AC15" s="52">
        <v>13</v>
      </c>
      <c r="AD15" s="52">
        <v>1</v>
      </c>
      <c r="AE15" s="145">
        <v>60</v>
      </c>
      <c r="AF15" s="56">
        <f t="shared" si="0"/>
        <v>0</v>
      </c>
      <c r="AG15" s="52"/>
      <c r="AH15" s="52"/>
      <c r="AI15" s="52"/>
      <c r="AJ15" s="145">
        <v>60</v>
      </c>
      <c r="AK15" s="56" t="e">
        <f>60-#REF!</f>
        <v>#REF!</v>
      </c>
      <c r="AL15" s="145" t="s">
        <v>210</v>
      </c>
      <c r="AM15" s="52">
        <v>10</v>
      </c>
      <c r="AN15" s="52">
        <v>1</v>
      </c>
      <c r="AO15" s="52"/>
      <c r="AP15" s="56">
        <f t="shared" si="8"/>
        <v>60</v>
      </c>
      <c r="AQ15" s="145" t="s">
        <v>210</v>
      </c>
      <c r="AR15" s="52"/>
      <c r="AS15" s="52"/>
      <c r="AT15" s="145" t="s">
        <v>210</v>
      </c>
      <c r="AU15" s="52">
        <v>3</v>
      </c>
      <c r="AV15" s="187"/>
      <c r="AW15" s="188"/>
      <c r="AX15" s="189"/>
      <c r="AY15" s="91">
        <f t="shared" si="9"/>
        <v>93.658536585365852</v>
      </c>
      <c r="AZ15" s="91">
        <f t="shared" si="13"/>
        <v>60</v>
      </c>
      <c r="BA15" s="79">
        <f t="shared" si="10"/>
        <v>10</v>
      </c>
      <c r="BB15" s="79">
        <f t="shared" si="11"/>
        <v>10</v>
      </c>
      <c r="BC15" s="79">
        <f t="shared" si="14"/>
        <v>13</v>
      </c>
      <c r="BD15" s="79">
        <f t="shared" si="3"/>
        <v>0</v>
      </c>
      <c r="BE15" s="79" t="e">
        <f>(60*AM15)/#REF!</f>
        <v>#REF!</v>
      </c>
      <c r="BF15" s="79" t="e">
        <f t="shared" si="15"/>
        <v>#DIV/0!</v>
      </c>
      <c r="BG15" s="79">
        <f t="shared" si="12"/>
        <v>3</v>
      </c>
    </row>
    <row r="16" spans="1:59" s="60" customFormat="1">
      <c r="A16" s="180"/>
      <c r="B16" s="180"/>
      <c r="C16" s="180"/>
      <c r="D16" s="142" t="s">
        <v>192</v>
      </c>
      <c r="E16" s="142">
        <v>5</v>
      </c>
      <c r="F16" s="142" t="s">
        <v>158</v>
      </c>
      <c r="G16" s="142" t="s">
        <v>178</v>
      </c>
      <c r="H16" s="142" t="s">
        <v>158</v>
      </c>
      <c r="I16" s="142">
        <v>9</v>
      </c>
      <c r="J16" s="142" t="s">
        <v>177</v>
      </c>
      <c r="K16" s="140">
        <v>0.3659722222222222</v>
      </c>
      <c r="L16" s="140">
        <v>0.24861111111111112</v>
      </c>
      <c r="M16" s="52">
        <v>60</v>
      </c>
      <c r="N16" s="56">
        <f t="shared" si="5"/>
        <v>0</v>
      </c>
      <c r="O16" s="52" t="s">
        <v>210</v>
      </c>
      <c r="P16" s="142">
        <v>5</v>
      </c>
      <c r="Q16" s="142">
        <v>46</v>
      </c>
      <c r="R16" s="52">
        <v>10</v>
      </c>
      <c r="S16" s="56">
        <f t="shared" si="6"/>
        <v>50</v>
      </c>
      <c r="T16" s="52" t="s">
        <v>210</v>
      </c>
      <c r="U16" s="52">
        <v>20</v>
      </c>
      <c r="V16" s="145" t="s">
        <v>210</v>
      </c>
      <c r="W16" s="52">
        <v>9</v>
      </c>
      <c r="X16" s="145" t="s">
        <v>210</v>
      </c>
      <c r="Y16" s="52">
        <v>4</v>
      </c>
      <c r="Z16" s="52">
        <v>60</v>
      </c>
      <c r="AA16" s="56">
        <f t="shared" si="7"/>
        <v>0</v>
      </c>
      <c r="AB16" s="145" t="s">
        <v>210</v>
      </c>
      <c r="AC16" s="52">
        <v>10</v>
      </c>
      <c r="AD16" s="52">
        <v>2</v>
      </c>
      <c r="AE16" s="145">
        <v>60</v>
      </c>
      <c r="AF16" s="56">
        <f t="shared" si="0"/>
        <v>0</v>
      </c>
      <c r="AG16" s="52"/>
      <c r="AH16" s="52"/>
      <c r="AI16" s="52"/>
      <c r="AJ16" s="145">
        <v>60</v>
      </c>
      <c r="AK16" s="56" t="e">
        <f>60-#REF!</f>
        <v>#REF!</v>
      </c>
      <c r="AL16" s="145" t="s">
        <v>210</v>
      </c>
      <c r="AM16" s="52">
        <v>7</v>
      </c>
      <c r="AN16" s="52">
        <v>2</v>
      </c>
      <c r="AO16" s="52"/>
      <c r="AP16" s="56">
        <f t="shared" si="8"/>
        <v>60</v>
      </c>
      <c r="AQ16" s="145" t="s">
        <v>210</v>
      </c>
      <c r="AR16" s="52"/>
      <c r="AS16" s="52"/>
      <c r="AT16" s="145" t="s">
        <v>210</v>
      </c>
      <c r="AU16" s="52">
        <v>1</v>
      </c>
      <c r="AV16" s="187"/>
      <c r="AW16" s="188"/>
      <c r="AX16" s="189"/>
      <c r="AY16" s="91">
        <f t="shared" si="9"/>
        <v>46</v>
      </c>
      <c r="AZ16" s="91">
        <f t="shared" si="13"/>
        <v>120</v>
      </c>
      <c r="BA16" s="79">
        <f t="shared" si="10"/>
        <v>9</v>
      </c>
      <c r="BB16" s="79">
        <f t="shared" si="11"/>
        <v>4</v>
      </c>
      <c r="BC16" s="79">
        <f t="shared" si="14"/>
        <v>10</v>
      </c>
      <c r="BD16" s="79">
        <f t="shared" si="3"/>
        <v>0</v>
      </c>
      <c r="BE16" s="79" t="e">
        <f>(60*AM16)/#REF!</f>
        <v>#REF!</v>
      </c>
      <c r="BF16" s="79" t="e">
        <f t="shared" si="15"/>
        <v>#DIV/0!</v>
      </c>
      <c r="BG16" s="79">
        <f t="shared" si="12"/>
        <v>1</v>
      </c>
    </row>
    <row r="17" spans="1:61" s="60" customFormat="1">
      <c r="A17" s="180"/>
      <c r="B17" s="180"/>
      <c r="C17" s="180"/>
      <c r="D17" s="142" t="s">
        <v>195</v>
      </c>
      <c r="E17" s="142">
        <v>7</v>
      </c>
      <c r="F17" s="142" t="s">
        <v>158</v>
      </c>
      <c r="G17" s="142" t="s">
        <v>179</v>
      </c>
      <c r="H17" s="142" t="s">
        <v>158</v>
      </c>
      <c r="I17" s="142">
        <v>8</v>
      </c>
      <c r="J17" s="142" t="s">
        <v>180</v>
      </c>
      <c r="K17" s="140">
        <v>0.31944444444444448</v>
      </c>
      <c r="L17" s="140">
        <v>0.34027777777777773</v>
      </c>
      <c r="M17" s="52">
        <v>60</v>
      </c>
      <c r="N17" s="56">
        <f t="shared" si="5"/>
        <v>0</v>
      </c>
      <c r="O17" s="52" t="s">
        <v>210</v>
      </c>
      <c r="P17" s="142">
        <v>4</v>
      </c>
      <c r="Q17" s="142">
        <v>64</v>
      </c>
      <c r="R17" s="52">
        <v>60</v>
      </c>
      <c r="S17" s="56">
        <f t="shared" si="6"/>
        <v>0</v>
      </c>
      <c r="T17" s="52" t="s">
        <v>210</v>
      </c>
      <c r="U17" s="52">
        <v>20</v>
      </c>
      <c r="V17" s="145" t="s">
        <v>210</v>
      </c>
      <c r="W17" s="52">
        <v>6</v>
      </c>
      <c r="X17" s="145" t="s">
        <v>210</v>
      </c>
      <c r="Y17" s="52">
        <v>5</v>
      </c>
      <c r="Z17" s="52">
        <v>60</v>
      </c>
      <c r="AA17" s="56">
        <f t="shared" si="7"/>
        <v>0</v>
      </c>
      <c r="AB17" s="145" t="s">
        <v>210</v>
      </c>
      <c r="AC17" s="52">
        <v>16</v>
      </c>
      <c r="AD17" s="52">
        <v>2</v>
      </c>
      <c r="AE17" s="145">
        <v>60</v>
      </c>
      <c r="AF17" s="56">
        <f t="shared" si="0"/>
        <v>0</v>
      </c>
      <c r="AG17" s="52"/>
      <c r="AH17" s="52"/>
      <c r="AI17" s="52"/>
      <c r="AJ17" s="145">
        <v>60</v>
      </c>
      <c r="AK17" s="56" t="e">
        <f>60-#REF!</f>
        <v>#REF!</v>
      </c>
      <c r="AL17" s="145" t="s">
        <v>210</v>
      </c>
      <c r="AM17" s="52">
        <v>15</v>
      </c>
      <c r="AN17" s="52">
        <v>2</v>
      </c>
      <c r="AO17" s="52"/>
      <c r="AP17" s="56">
        <f t="shared" si="8"/>
        <v>60</v>
      </c>
      <c r="AQ17" s="145" t="s">
        <v>210</v>
      </c>
      <c r="AR17" s="52"/>
      <c r="AS17" s="52"/>
      <c r="AT17" s="145" t="s">
        <v>210</v>
      </c>
      <c r="AU17" s="52">
        <v>2</v>
      </c>
      <c r="AV17" s="187"/>
      <c r="AW17" s="188"/>
      <c r="AX17" s="189"/>
      <c r="AY17" s="91">
        <f t="shared" si="9"/>
        <v>64</v>
      </c>
      <c r="AZ17" s="91">
        <f t="shared" si="13"/>
        <v>20</v>
      </c>
      <c r="BA17" s="79">
        <f t="shared" si="10"/>
        <v>6</v>
      </c>
      <c r="BB17" s="79">
        <f t="shared" si="11"/>
        <v>5</v>
      </c>
      <c r="BC17" s="79">
        <f t="shared" si="14"/>
        <v>16</v>
      </c>
      <c r="BD17" s="79">
        <f t="shared" si="3"/>
        <v>0</v>
      </c>
      <c r="BE17" s="79" t="e">
        <f>(60*AM17)/#REF!</f>
        <v>#REF!</v>
      </c>
      <c r="BF17" s="79" t="e">
        <f t="shared" si="15"/>
        <v>#DIV/0!</v>
      </c>
      <c r="BG17" s="79">
        <f t="shared" si="12"/>
        <v>2</v>
      </c>
    </row>
    <row r="18" spans="1:61" s="60" customFormat="1">
      <c r="A18" s="180"/>
      <c r="B18" s="180"/>
      <c r="C18" s="180"/>
      <c r="D18" s="142" t="s">
        <v>195</v>
      </c>
      <c r="E18" s="142">
        <v>7</v>
      </c>
      <c r="F18" s="142" t="s">
        <v>158</v>
      </c>
      <c r="G18" s="142" t="s">
        <v>181</v>
      </c>
      <c r="H18" s="142" t="s">
        <v>166</v>
      </c>
      <c r="I18" s="142">
        <v>8</v>
      </c>
      <c r="J18" s="142" t="s">
        <v>180</v>
      </c>
      <c r="K18" s="140">
        <v>0.29166666666666669</v>
      </c>
      <c r="L18" s="140">
        <v>0.3125</v>
      </c>
      <c r="M18" s="52">
        <v>60</v>
      </c>
      <c r="N18" s="56">
        <f t="shared" si="5"/>
        <v>0</v>
      </c>
      <c r="O18" s="52" t="s">
        <v>210</v>
      </c>
      <c r="P18" s="142">
        <v>5</v>
      </c>
      <c r="Q18" s="142">
        <v>64</v>
      </c>
      <c r="R18" s="52">
        <v>60</v>
      </c>
      <c r="S18" s="56">
        <f t="shared" si="6"/>
        <v>0</v>
      </c>
      <c r="T18" s="52" t="s">
        <v>210</v>
      </c>
      <c r="U18" s="52">
        <v>20</v>
      </c>
      <c r="V18" s="145" t="s">
        <v>210</v>
      </c>
      <c r="W18" s="52">
        <v>10</v>
      </c>
      <c r="X18" s="145" t="s">
        <v>210</v>
      </c>
      <c r="Y18" s="52">
        <v>8</v>
      </c>
      <c r="Z18" s="52">
        <v>60</v>
      </c>
      <c r="AA18" s="56">
        <f t="shared" si="7"/>
        <v>0</v>
      </c>
      <c r="AB18" s="145" t="s">
        <v>210</v>
      </c>
      <c r="AC18" s="52">
        <v>20</v>
      </c>
      <c r="AD18" s="52">
        <v>1</v>
      </c>
      <c r="AE18" s="145">
        <v>60</v>
      </c>
      <c r="AF18" s="56">
        <f t="shared" si="0"/>
        <v>0</v>
      </c>
      <c r="AG18" s="52"/>
      <c r="AH18" s="52"/>
      <c r="AI18" s="52"/>
      <c r="AJ18" s="145">
        <v>60</v>
      </c>
      <c r="AK18" s="56" t="e">
        <f>60-#REF!</f>
        <v>#REF!</v>
      </c>
      <c r="AL18" s="145" t="s">
        <v>210</v>
      </c>
      <c r="AM18" s="52">
        <v>16</v>
      </c>
      <c r="AN18" s="52">
        <v>1</v>
      </c>
      <c r="AO18" s="52"/>
      <c r="AP18" s="56">
        <f t="shared" si="8"/>
        <v>60</v>
      </c>
      <c r="AQ18" s="145" t="s">
        <v>210</v>
      </c>
      <c r="AR18" s="52"/>
      <c r="AS18" s="52"/>
      <c r="AT18" s="145" t="s">
        <v>210</v>
      </c>
      <c r="AU18" s="52">
        <v>5</v>
      </c>
      <c r="AV18" s="187"/>
      <c r="AW18" s="188"/>
      <c r="AX18" s="189"/>
      <c r="AY18" s="91">
        <f t="shared" si="9"/>
        <v>64</v>
      </c>
      <c r="AZ18" s="91">
        <f t="shared" si="13"/>
        <v>20</v>
      </c>
      <c r="BA18" s="79">
        <f t="shared" si="10"/>
        <v>10</v>
      </c>
      <c r="BB18" s="79">
        <f t="shared" si="11"/>
        <v>8</v>
      </c>
      <c r="BC18" s="79">
        <f t="shared" si="14"/>
        <v>20</v>
      </c>
      <c r="BD18" s="79">
        <f t="shared" si="3"/>
        <v>0</v>
      </c>
      <c r="BE18" s="79" t="e">
        <f>(60*AM18)/#REF!</f>
        <v>#REF!</v>
      </c>
      <c r="BF18" s="79" t="e">
        <f t="shared" si="15"/>
        <v>#DIV/0!</v>
      </c>
      <c r="BG18" s="79">
        <f t="shared" si="12"/>
        <v>5</v>
      </c>
    </row>
    <row r="19" spans="1:61" s="60" customFormat="1">
      <c r="A19" s="180"/>
      <c r="B19" s="180"/>
      <c r="C19" s="180"/>
      <c r="D19" s="142" t="s">
        <v>195</v>
      </c>
      <c r="E19" s="142">
        <v>7</v>
      </c>
      <c r="F19" s="142" t="s">
        <v>158</v>
      </c>
      <c r="G19" s="142" t="s">
        <v>182</v>
      </c>
      <c r="H19" s="142" t="s">
        <v>158</v>
      </c>
      <c r="I19" s="142">
        <v>8</v>
      </c>
      <c r="J19" s="142" t="s">
        <v>180</v>
      </c>
      <c r="K19" s="140">
        <v>0.35416666666666669</v>
      </c>
      <c r="L19" s="140">
        <v>0.375</v>
      </c>
      <c r="M19" s="52">
        <v>60</v>
      </c>
      <c r="N19" s="56">
        <f t="shared" si="5"/>
        <v>0</v>
      </c>
      <c r="O19" s="52" t="s">
        <v>210</v>
      </c>
      <c r="P19" s="142">
        <v>5</v>
      </c>
      <c r="Q19" s="142">
        <v>64</v>
      </c>
      <c r="R19" s="52">
        <v>60</v>
      </c>
      <c r="S19" s="56">
        <f t="shared" si="6"/>
        <v>0</v>
      </c>
      <c r="T19" s="52" t="s">
        <v>210</v>
      </c>
      <c r="U19" s="52">
        <v>19</v>
      </c>
      <c r="V19" s="145" t="s">
        <v>210</v>
      </c>
      <c r="W19" s="52">
        <v>10</v>
      </c>
      <c r="X19" s="145" t="s">
        <v>210</v>
      </c>
      <c r="Y19" s="52">
        <v>5</v>
      </c>
      <c r="Z19" s="52">
        <v>60</v>
      </c>
      <c r="AA19" s="56">
        <f t="shared" si="7"/>
        <v>0</v>
      </c>
      <c r="AB19" s="145" t="s">
        <v>210</v>
      </c>
      <c r="AC19" s="52">
        <v>20</v>
      </c>
      <c r="AD19" s="52">
        <v>1</v>
      </c>
      <c r="AE19" s="145">
        <v>60</v>
      </c>
      <c r="AF19" s="56">
        <f t="shared" si="0"/>
        <v>0</v>
      </c>
      <c r="AG19" s="52"/>
      <c r="AH19" s="52"/>
      <c r="AI19" s="52"/>
      <c r="AJ19" s="145">
        <v>60</v>
      </c>
      <c r="AK19" s="56" t="e">
        <f>60-#REF!</f>
        <v>#REF!</v>
      </c>
      <c r="AL19" s="145" t="s">
        <v>210</v>
      </c>
      <c r="AM19" s="52">
        <v>19</v>
      </c>
      <c r="AN19" s="52">
        <v>1</v>
      </c>
      <c r="AO19" s="52"/>
      <c r="AP19" s="56">
        <f t="shared" si="8"/>
        <v>60</v>
      </c>
      <c r="AQ19" s="145" t="s">
        <v>210</v>
      </c>
      <c r="AR19" s="52"/>
      <c r="AS19" s="52"/>
      <c r="AT19" s="145" t="s">
        <v>210</v>
      </c>
      <c r="AU19" s="52">
        <v>5</v>
      </c>
      <c r="AV19" s="187"/>
      <c r="AW19" s="188"/>
      <c r="AX19" s="189"/>
      <c r="AY19" s="91">
        <f t="shared" si="9"/>
        <v>64</v>
      </c>
      <c r="AZ19" s="91">
        <f t="shared" si="13"/>
        <v>19</v>
      </c>
      <c r="BA19" s="79">
        <f t="shared" si="10"/>
        <v>10</v>
      </c>
      <c r="BB19" s="79">
        <f t="shared" si="11"/>
        <v>5</v>
      </c>
      <c r="BC19" s="79">
        <f t="shared" si="14"/>
        <v>20</v>
      </c>
      <c r="BD19" s="79">
        <f t="shared" si="3"/>
        <v>0</v>
      </c>
      <c r="BE19" s="79" t="e">
        <f>(60*AM19)/#REF!</f>
        <v>#REF!</v>
      </c>
      <c r="BF19" s="79" t="e">
        <f t="shared" si="15"/>
        <v>#DIV/0!</v>
      </c>
      <c r="BG19" s="79">
        <f t="shared" si="12"/>
        <v>5</v>
      </c>
    </row>
    <row r="20" spans="1:61" s="62" customFormat="1">
      <c r="A20" s="180"/>
      <c r="B20" s="180"/>
      <c r="C20" s="180"/>
      <c r="D20" s="54" t="s">
        <v>228</v>
      </c>
      <c r="E20" s="54">
        <v>8</v>
      </c>
      <c r="F20" s="54" t="s">
        <v>158</v>
      </c>
      <c r="G20" s="54" t="s">
        <v>230</v>
      </c>
      <c r="H20" s="57" t="s">
        <v>158</v>
      </c>
      <c r="I20" s="57">
        <v>8</v>
      </c>
      <c r="J20" s="57" t="s">
        <v>231</v>
      </c>
      <c r="K20" s="55">
        <v>0.41666666666666669</v>
      </c>
      <c r="L20" s="55">
        <v>0.4375</v>
      </c>
      <c r="M20" s="57">
        <v>34</v>
      </c>
      <c r="N20" s="56">
        <f t="shared" si="5"/>
        <v>26</v>
      </c>
      <c r="O20" s="57" t="s">
        <v>210</v>
      </c>
      <c r="P20" s="57">
        <v>5</v>
      </c>
      <c r="Q20" s="57">
        <v>64</v>
      </c>
      <c r="R20" s="57">
        <v>45</v>
      </c>
      <c r="S20" s="56">
        <f t="shared" si="6"/>
        <v>15</v>
      </c>
      <c r="T20" s="57" t="s">
        <v>210</v>
      </c>
      <c r="U20" s="57">
        <v>20</v>
      </c>
      <c r="V20" s="57" t="s">
        <v>210</v>
      </c>
      <c r="W20" s="57">
        <v>10</v>
      </c>
      <c r="X20" s="57" t="s">
        <v>210</v>
      </c>
      <c r="Y20" s="57">
        <v>9</v>
      </c>
      <c r="Z20" s="57">
        <v>60</v>
      </c>
      <c r="AA20" s="56">
        <f t="shared" si="7"/>
        <v>0</v>
      </c>
      <c r="AB20" s="57" t="s">
        <v>210</v>
      </c>
      <c r="AC20" s="57">
        <v>14</v>
      </c>
      <c r="AD20" s="57">
        <v>1</v>
      </c>
      <c r="AE20" s="57">
        <v>60</v>
      </c>
      <c r="AF20" s="56">
        <f t="shared" si="0"/>
        <v>0</v>
      </c>
      <c r="AG20" s="57"/>
      <c r="AH20" s="57"/>
      <c r="AI20" s="57"/>
      <c r="AJ20" s="57">
        <v>60</v>
      </c>
      <c r="AK20" s="56" t="e">
        <f>60-#REF!</f>
        <v>#REF!</v>
      </c>
      <c r="AL20" s="57" t="s">
        <v>210</v>
      </c>
      <c r="AM20" s="57">
        <v>11</v>
      </c>
      <c r="AN20" s="57">
        <v>2</v>
      </c>
      <c r="AO20" s="57"/>
      <c r="AP20" s="56">
        <f t="shared" si="8"/>
        <v>60</v>
      </c>
      <c r="AQ20" s="57" t="s">
        <v>210</v>
      </c>
      <c r="AR20" s="57"/>
      <c r="AS20" s="57"/>
      <c r="AT20" s="57" t="s">
        <v>210</v>
      </c>
      <c r="AU20" s="57">
        <v>5</v>
      </c>
      <c r="AV20" s="187"/>
      <c r="AW20" s="188"/>
      <c r="AX20" s="189"/>
      <c r="AY20" s="91">
        <f t="shared" si="9"/>
        <v>112.94117647058823</v>
      </c>
      <c r="AZ20" s="91">
        <f t="shared" si="13"/>
        <v>26.666666666666668</v>
      </c>
      <c r="BA20" s="79">
        <f t="shared" si="10"/>
        <v>10</v>
      </c>
      <c r="BB20" s="79">
        <f t="shared" si="11"/>
        <v>9</v>
      </c>
      <c r="BC20" s="79">
        <f t="shared" si="14"/>
        <v>14</v>
      </c>
      <c r="BD20" s="79">
        <f t="shared" si="3"/>
        <v>0</v>
      </c>
      <c r="BE20" s="79" t="e">
        <f>(60*AM20)/#REF!</f>
        <v>#REF!</v>
      </c>
      <c r="BF20" s="79" t="e">
        <f t="shared" si="15"/>
        <v>#DIV/0!</v>
      </c>
      <c r="BG20" s="79">
        <f t="shared" si="12"/>
        <v>5</v>
      </c>
      <c r="BH20" s="61"/>
      <c r="BI20" s="61"/>
    </row>
    <row r="21" spans="1:61" s="62" customFormat="1">
      <c r="A21" s="180"/>
      <c r="B21" s="180"/>
      <c r="C21" s="180"/>
      <c r="D21" s="54" t="s">
        <v>239</v>
      </c>
      <c r="E21" s="54">
        <v>18</v>
      </c>
      <c r="F21" s="54" t="s">
        <v>158</v>
      </c>
      <c r="G21" s="54" t="s">
        <v>254</v>
      </c>
      <c r="H21" s="57" t="s">
        <v>166</v>
      </c>
      <c r="I21" s="57">
        <v>8</v>
      </c>
      <c r="J21" s="57" t="s">
        <v>255</v>
      </c>
      <c r="K21" s="55">
        <v>0.32500000000000001</v>
      </c>
      <c r="L21" s="55">
        <v>0.34513888888888888</v>
      </c>
      <c r="M21" s="57">
        <v>60</v>
      </c>
      <c r="N21" s="56">
        <f t="shared" si="5"/>
        <v>0</v>
      </c>
      <c r="O21" s="57" t="s">
        <v>210</v>
      </c>
      <c r="P21" s="57">
        <v>5</v>
      </c>
      <c r="Q21" s="57">
        <v>64</v>
      </c>
      <c r="R21" s="57">
        <v>35</v>
      </c>
      <c r="S21" s="56">
        <f t="shared" si="6"/>
        <v>25</v>
      </c>
      <c r="T21" s="57" t="s">
        <v>210</v>
      </c>
      <c r="U21" s="57">
        <v>20</v>
      </c>
      <c r="V21" s="57" t="s">
        <v>210</v>
      </c>
      <c r="W21" s="57">
        <v>10</v>
      </c>
      <c r="X21" s="57" t="s">
        <v>210</v>
      </c>
      <c r="Y21" s="57">
        <v>5</v>
      </c>
      <c r="Z21" s="57">
        <v>60</v>
      </c>
      <c r="AA21" s="56">
        <f t="shared" si="7"/>
        <v>0</v>
      </c>
      <c r="AB21" s="57" t="s">
        <v>210</v>
      </c>
      <c r="AC21" s="57">
        <v>13</v>
      </c>
      <c r="AD21" s="57">
        <v>1</v>
      </c>
      <c r="AE21" s="57">
        <v>60</v>
      </c>
      <c r="AF21" s="56">
        <f t="shared" si="0"/>
        <v>0</v>
      </c>
      <c r="AG21" s="57"/>
      <c r="AH21" s="57"/>
      <c r="AI21" s="57"/>
      <c r="AJ21" s="57">
        <v>60</v>
      </c>
      <c r="AK21" s="56" t="e">
        <f>60-#REF!</f>
        <v>#REF!</v>
      </c>
      <c r="AL21" s="57" t="s">
        <v>210</v>
      </c>
      <c r="AM21" s="57">
        <v>9</v>
      </c>
      <c r="AN21" s="57">
        <v>1</v>
      </c>
      <c r="AO21" s="57"/>
      <c r="AP21" s="56">
        <f t="shared" si="8"/>
        <v>60</v>
      </c>
      <c r="AQ21" s="57" t="s">
        <v>210</v>
      </c>
      <c r="AR21" s="57"/>
      <c r="AS21" s="57"/>
      <c r="AT21" s="57" t="s">
        <v>210</v>
      </c>
      <c r="AU21" s="57">
        <v>3</v>
      </c>
      <c r="AV21" s="187"/>
      <c r="AW21" s="188"/>
      <c r="AX21" s="189"/>
      <c r="AY21" s="91">
        <f t="shared" si="9"/>
        <v>64</v>
      </c>
      <c r="AZ21" s="91">
        <f t="shared" si="13"/>
        <v>34.285714285714285</v>
      </c>
      <c r="BA21" s="79">
        <f t="shared" si="10"/>
        <v>10</v>
      </c>
      <c r="BB21" s="79">
        <f t="shared" si="11"/>
        <v>5</v>
      </c>
      <c r="BC21" s="79">
        <f t="shared" si="14"/>
        <v>13</v>
      </c>
      <c r="BD21" s="79">
        <f t="shared" si="3"/>
        <v>0</v>
      </c>
      <c r="BE21" s="79" t="e">
        <f>(60*AM21)/#REF!</f>
        <v>#REF!</v>
      </c>
      <c r="BF21" s="79" t="e">
        <f t="shared" si="15"/>
        <v>#DIV/0!</v>
      </c>
      <c r="BG21" s="79">
        <f t="shared" si="12"/>
        <v>3</v>
      </c>
      <c r="BH21" s="61"/>
      <c r="BI21" s="61"/>
    </row>
    <row r="22" spans="1:61" s="62" customFormat="1">
      <c r="A22" s="180"/>
      <c r="B22" s="180"/>
      <c r="C22" s="180"/>
      <c r="D22" s="54" t="s">
        <v>239</v>
      </c>
      <c r="E22" s="54">
        <v>18</v>
      </c>
      <c r="F22" s="54" t="s">
        <v>158</v>
      </c>
      <c r="G22" s="54" t="s">
        <v>256</v>
      </c>
      <c r="H22" s="57" t="s">
        <v>166</v>
      </c>
      <c r="I22" s="57">
        <v>9</v>
      </c>
      <c r="J22" s="57" t="s">
        <v>255</v>
      </c>
      <c r="K22" s="55">
        <v>0.35069444444444442</v>
      </c>
      <c r="L22" s="55">
        <v>0.37152777777777773</v>
      </c>
      <c r="M22" s="57">
        <v>60</v>
      </c>
      <c r="N22" s="56">
        <f t="shared" si="5"/>
        <v>0</v>
      </c>
      <c r="O22" s="57" t="s">
        <v>210</v>
      </c>
      <c r="P22" s="57">
        <v>5</v>
      </c>
      <c r="Q22" s="57">
        <v>64</v>
      </c>
      <c r="R22" s="57">
        <v>60</v>
      </c>
      <c r="S22" s="56">
        <f t="shared" si="6"/>
        <v>0</v>
      </c>
      <c r="T22" s="57" t="s">
        <v>210</v>
      </c>
      <c r="U22" s="57">
        <v>19</v>
      </c>
      <c r="V22" s="57" t="s">
        <v>210</v>
      </c>
      <c r="W22" s="57">
        <v>10</v>
      </c>
      <c r="X22" s="57" t="s">
        <v>210</v>
      </c>
      <c r="Y22" s="57">
        <v>8</v>
      </c>
      <c r="Z22" s="57">
        <v>60</v>
      </c>
      <c r="AA22" s="56">
        <f t="shared" si="7"/>
        <v>0</v>
      </c>
      <c r="AB22" s="57" t="s">
        <v>210</v>
      </c>
      <c r="AC22" s="57">
        <v>11</v>
      </c>
      <c r="AD22" s="57">
        <v>1</v>
      </c>
      <c r="AE22" s="57">
        <v>60</v>
      </c>
      <c r="AF22" s="56">
        <f t="shared" si="0"/>
        <v>0</v>
      </c>
      <c r="AG22" s="57"/>
      <c r="AH22" s="57"/>
      <c r="AI22" s="57"/>
      <c r="AJ22" s="57">
        <v>60</v>
      </c>
      <c r="AK22" s="56" t="e">
        <f>60-#REF!</f>
        <v>#REF!</v>
      </c>
      <c r="AL22" s="57" t="s">
        <v>210</v>
      </c>
      <c r="AM22" s="57">
        <v>9</v>
      </c>
      <c r="AN22" s="57">
        <v>2</v>
      </c>
      <c r="AO22" s="57"/>
      <c r="AP22" s="56">
        <f t="shared" si="8"/>
        <v>60</v>
      </c>
      <c r="AQ22" s="57" t="s">
        <v>210</v>
      </c>
      <c r="AR22" s="57"/>
      <c r="AS22" s="57"/>
      <c r="AT22" s="57" t="s">
        <v>210</v>
      </c>
      <c r="AU22" s="57">
        <v>5</v>
      </c>
      <c r="AV22" s="187"/>
      <c r="AW22" s="188"/>
      <c r="AX22" s="189"/>
      <c r="AY22" s="91">
        <f t="shared" si="9"/>
        <v>64</v>
      </c>
      <c r="AZ22" s="91">
        <f t="shared" si="13"/>
        <v>19</v>
      </c>
      <c r="BA22" s="79">
        <f t="shared" si="10"/>
        <v>10</v>
      </c>
      <c r="BB22" s="79">
        <f t="shared" si="11"/>
        <v>8</v>
      </c>
      <c r="BC22" s="79">
        <f t="shared" si="14"/>
        <v>11</v>
      </c>
      <c r="BD22" s="79">
        <f t="shared" si="3"/>
        <v>0</v>
      </c>
      <c r="BE22" s="79" t="e">
        <f>(60*AM22)/#REF!</f>
        <v>#REF!</v>
      </c>
      <c r="BF22" s="79" t="e">
        <f t="shared" si="15"/>
        <v>#DIV/0!</v>
      </c>
      <c r="BG22" s="79">
        <f t="shared" si="12"/>
        <v>5</v>
      </c>
      <c r="BH22" s="61"/>
      <c r="BI22" s="61"/>
    </row>
    <row r="23" spans="1:61" s="62" customFormat="1">
      <c r="A23" s="180"/>
      <c r="B23" s="180"/>
      <c r="C23" s="180"/>
      <c r="D23" s="54" t="s">
        <v>239</v>
      </c>
      <c r="E23" s="54">
        <v>18</v>
      </c>
      <c r="F23" s="54" t="s">
        <v>158</v>
      </c>
      <c r="G23" s="54" t="s">
        <v>257</v>
      </c>
      <c r="H23" s="57" t="s">
        <v>166</v>
      </c>
      <c r="I23" s="57">
        <v>7</v>
      </c>
      <c r="J23" s="57" t="s">
        <v>255</v>
      </c>
      <c r="K23" s="55">
        <v>0.4548611111111111</v>
      </c>
      <c r="L23" s="55">
        <v>0.47222222222222227</v>
      </c>
      <c r="M23" s="57">
        <v>60</v>
      </c>
      <c r="N23" s="56">
        <f t="shared" si="5"/>
        <v>0</v>
      </c>
      <c r="O23" s="57" t="s">
        <v>210</v>
      </c>
      <c r="P23" s="57">
        <v>3</v>
      </c>
      <c r="Q23" s="57">
        <v>64</v>
      </c>
      <c r="R23" s="57">
        <v>60</v>
      </c>
      <c r="S23" s="56">
        <f t="shared" si="6"/>
        <v>0</v>
      </c>
      <c r="T23" s="57" t="s">
        <v>210</v>
      </c>
      <c r="U23" s="57">
        <v>20</v>
      </c>
      <c r="V23" s="57" t="s">
        <v>210</v>
      </c>
      <c r="W23" s="57">
        <v>8</v>
      </c>
      <c r="X23" s="57" t="s">
        <v>210</v>
      </c>
      <c r="Y23" s="57">
        <v>9</v>
      </c>
      <c r="Z23" s="57">
        <v>60</v>
      </c>
      <c r="AA23" s="56">
        <f t="shared" si="7"/>
        <v>0</v>
      </c>
      <c r="AB23" s="57" t="s">
        <v>210</v>
      </c>
      <c r="AC23" s="57">
        <v>15</v>
      </c>
      <c r="AD23" s="57">
        <v>2</v>
      </c>
      <c r="AE23" s="57">
        <v>60</v>
      </c>
      <c r="AF23" s="56">
        <f t="shared" si="0"/>
        <v>0</v>
      </c>
      <c r="AG23" s="57"/>
      <c r="AH23" s="57"/>
      <c r="AI23" s="57"/>
      <c r="AJ23" s="57">
        <v>60</v>
      </c>
      <c r="AK23" s="56" t="e">
        <f>60-#REF!</f>
        <v>#REF!</v>
      </c>
      <c r="AL23" s="57" t="s">
        <v>210</v>
      </c>
      <c r="AM23" s="57">
        <v>13</v>
      </c>
      <c r="AN23" s="57">
        <v>2</v>
      </c>
      <c r="AO23" s="57"/>
      <c r="AP23" s="56">
        <f t="shared" si="8"/>
        <v>60</v>
      </c>
      <c r="AQ23" s="57" t="s">
        <v>210</v>
      </c>
      <c r="AR23" s="57"/>
      <c r="AS23" s="57"/>
      <c r="AT23" s="57" t="s">
        <v>210</v>
      </c>
      <c r="AU23" s="57">
        <v>6</v>
      </c>
      <c r="AV23" s="187"/>
      <c r="AW23" s="188"/>
      <c r="AX23" s="189"/>
      <c r="AY23" s="91">
        <f t="shared" si="9"/>
        <v>64</v>
      </c>
      <c r="AZ23" s="91">
        <f t="shared" si="13"/>
        <v>20</v>
      </c>
      <c r="BA23" s="79">
        <f t="shared" si="10"/>
        <v>8</v>
      </c>
      <c r="BB23" s="79">
        <f t="shared" si="11"/>
        <v>9</v>
      </c>
      <c r="BC23" s="79">
        <f t="shared" si="14"/>
        <v>15</v>
      </c>
      <c r="BD23" s="79">
        <f t="shared" si="3"/>
        <v>0</v>
      </c>
      <c r="BE23" s="79" t="e">
        <f>(60*AM23)/#REF!</f>
        <v>#REF!</v>
      </c>
      <c r="BF23" s="79" t="e">
        <f t="shared" si="15"/>
        <v>#DIV/0!</v>
      </c>
      <c r="BG23" s="79">
        <f t="shared" si="12"/>
        <v>6</v>
      </c>
      <c r="BH23" s="61"/>
      <c r="BI23" s="61"/>
    </row>
    <row r="24" spans="1:61" s="62" customFormat="1">
      <c r="A24" s="180"/>
      <c r="B24" s="180"/>
      <c r="C24" s="180"/>
      <c r="D24" s="54" t="s">
        <v>239</v>
      </c>
      <c r="E24" s="54">
        <v>18</v>
      </c>
      <c r="F24" s="54" t="s">
        <v>158</v>
      </c>
      <c r="G24" s="54" t="s">
        <v>258</v>
      </c>
      <c r="H24" s="57" t="s">
        <v>158</v>
      </c>
      <c r="I24" s="57">
        <v>8</v>
      </c>
      <c r="J24" s="57" t="s">
        <v>255</v>
      </c>
      <c r="K24" s="55">
        <v>0.29166666666666669</v>
      </c>
      <c r="L24" s="55">
        <v>0.3125</v>
      </c>
      <c r="M24" s="57">
        <v>60</v>
      </c>
      <c r="N24" s="56">
        <f t="shared" si="5"/>
        <v>0</v>
      </c>
      <c r="O24" s="57" t="s">
        <v>210</v>
      </c>
      <c r="P24" s="57">
        <v>5</v>
      </c>
      <c r="Q24" s="57">
        <v>64</v>
      </c>
      <c r="R24" s="57">
        <v>60</v>
      </c>
      <c r="S24" s="56">
        <f t="shared" si="6"/>
        <v>0</v>
      </c>
      <c r="T24" s="57" t="s">
        <v>210</v>
      </c>
      <c r="U24" s="57">
        <v>20</v>
      </c>
      <c r="V24" s="57" t="s">
        <v>210</v>
      </c>
      <c r="W24" s="57">
        <v>10</v>
      </c>
      <c r="X24" s="57" t="s">
        <v>210</v>
      </c>
      <c r="Y24" s="57">
        <v>8</v>
      </c>
      <c r="Z24" s="57">
        <v>60</v>
      </c>
      <c r="AA24" s="56">
        <f t="shared" si="7"/>
        <v>0</v>
      </c>
      <c r="AB24" s="57" t="s">
        <v>210</v>
      </c>
      <c r="AC24" s="57">
        <v>10</v>
      </c>
      <c r="AD24" s="57">
        <v>2</v>
      </c>
      <c r="AE24" s="57">
        <v>60</v>
      </c>
      <c r="AF24" s="56">
        <f t="shared" si="0"/>
        <v>0</v>
      </c>
      <c r="AG24" s="57"/>
      <c r="AH24" s="57"/>
      <c r="AI24" s="57"/>
      <c r="AJ24" s="57">
        <v>60</v>
      </c>
      <c r="AK24" s="56" t="e">
        <f>60-#REF!</f>
        <v>#REF!</v>
      </c>
      <c r="AL24" s="57" t="s">
        <v>210</v>
      </c>
      <c r="AM24" s="57">
        <v>9</v>
      </c>
      <c r="AN24" s="57">
        <v>2</v>
      </c>
      <c r="AO24" s="57"/>
      <c r="AP24" s="56">
        <f t="shared" si="8"/>
        <v>60</v>
      </c>
      <c r="AQ24" s="57" t="s">
        <v>210</v>
      </c>
      <c r="AR24" s="57"/>
      <c r="AS24" s="57"/>
      <c r="AT24" s="57" t="s">
        <v>210</v>
      </c>
      <c r="AU24" s="57">
        <v>4</v>
      </c>
      <c r="AV24" s="187"/>
      <c r="AW24" s="188"/>
      <c r="AX24" s="189"/>
      <c r="AY24" s="91">
        <f t="shared" si="9"/>
        <v>64</v>
      </c>
      <c r="AZ24" s="91">
        <f t="shared" si="13"/>
        <v>20</v>
      </c>
      <c r="BA24" s="79">
        <f t="shared" si="10"/>
        <v>10</v>
      </c>
      <c r="BB24" s="79">
        <f t="shared" si="11"/>
        <v>8</v>
      </c>
      <c r="BC24" s="79">
        <f t="shared" si="14"/>
        <v>10</v>
      </c>
      <c r="BD24" s="79">
        <f t="shared" si="3"/>
        <v>0</v>
      </c>
      <c r="BE24" s="79" t="e">
        <f>(60*AM24)/#REF!</f>
        <v>#REF!</v>
      </c>
      <c r="BF24" s="79" t="e">
        <f t="shared" si="15"/>
        <v>#DIV/0!</v>
      </c>
      <c r="BG24" s="79">
        <f t="shared" si="12"/>
        <v>4</v>
      </c>
      <c r="BH24" s="61"/>
      <c r="BI24" s="61"/>
    </row>
    <row r="25" spans="1:61" s="62" customFormat="1">
      <c r="A25" s="180"/>
      <c r="B25" s="180"/>
      <c r="C25" s="180"/>
      <c r="D25" s="54" t="s">
        <v>239</v>
      </c>
      <c r="E25" s="54">
        <v>18</v>
      </c>
      <c r="F25" s="54" t="s">
        <v>158</v>
      </c>
      <c r="G25" s="54" t="s">
        <v>259</v>
      </c>
      <c r="H25" s="57" t="s">
        <v>158</v>
      </c>
      <c r="I25" s="57">
        <v>8</v>
      </c>
      <c r="J25" s="57" t="s">
        <v>255</v>
      </c>
      <c r="K25" s="55">
        <v>0.375</v>
      </c>
      <c r="L25" s="55">
        <v>0.39583333333333331</v>
      </c>
      <c r="M25" s="57">
        <v>60</v>
      </c>
      <c r="N25" s="56">
        <f t="shared" si="5"/>
        <v>0</v>
      </c>
      <c r="O25" s="57" t="s">
        <v>210</v>
      </c>
      <c r="P25" s="57">
        <v>4</v>
      </c>
      <c r="Q25" s="57">
        <v>64</v>
      </c>
      <c r="R25" s="57">
        <v>60</v>
      </c>
      <c r="S25" s="56">
        <f t="shared" si="6"/>
        <v>0</v>
      </c>
      <c r="T25" s="57" t="s">
        <v>210</v>
      </c>
      <c r="U25" s="57">
        <v>20</v>
      </c>
      <c r="V25" s="57" t="s">
        <v>210</v>
      </c>
      <c r="W25" s="57">
        <v>8</v>
      </c>
      <c r="X25" s="57" t="s">
        <v>210</v>
      </c>
      <c r="Y25" s="57">
        <v>7</v>
      </c>
      <c r="Z25" s="57">
        <v>60</v>
      </c>
      <c r="AA25" s="56">
        <f t="shared" si="7"/>
        <v>0</v>
      </c>
      <c r="AB25" s="57" t="s">
        <v>210</v>
      </c>
      <c r="AC25" s="57">
        <v>10</v>
      </c>
      <c r="AD25" s="57">
        <v>1</v>
      </c>
      <c r="AE25" s="57">
        <v>60</v>
      </c>
      <c r="AF25" s="56">
        <f t="shared" si="0"/>
        <v>0</v>
      </c>
      <c r="AG25" s="57"/>
      <c r="AH25" s="57"/>
      <c r="AI25" s="57"/>
      <c r="AJ25" s="57">
        <v>60</v>
      </c>
      <c r="AK25" s="56" t="e">
        <f>60-#REF!</f>
        <v>#REF!</v>
      </c>
      <c r="AL25" s="57" t="s">
        <v>210</v>
      </c>
      <c r="AM25" s="57">
        <v>9</v>
      </c>
      <c r="AN25" s="57">
        <v>1</v>
      </c>
      <c r="AO25" s="57"/>
      <c r="AP25" s="56">
        <f t="shared" si="8"/>
        <v>60</v>
      </c>
      <c r="AQ25" s="57" t="s">
        <v>210</v>
      </c>
      <c r="AR25" s="57"/>
      <c r="AS25" s="57"/>
      <c r="AT25" s="57" t="s">
        <v>210</v>
      </c>
      <c r="AU25" s="57">
        <v>5</v>
      </c>
      <c r="AV25" s="187"/>
      <c r="AW25" s="188"/>
      <c r="AX25" s="189"/>
      <c r="AY25" s="91">
        <f t="shared" si="9"/>
        <v>64</v>
      </c>
      <c r="AZ25" s="91">
        <f t="shared" si="13"/>
        <v>20</v>
      </c>
      <c r="BA25" s="79">
        <f t="shared" si="10"/>
        <v>8</v>
      </c>
      <c r="BB25" s="79">
        <f t="shared" si="11"/>
        <v>7</v>
      </c>
      <c r="BC25" s="79">
        <f t="shared" si="14"/>
        <v>10</v>
      </c>
      <c r="BD25" s="79">
        <f t="shared" si="3"/>
        <v>0</v>
      </c>
      <c r="BE25" s="79" t="e">
        <f>(60*AM25)/#REF!</f>
        <v>#REF!</v>
      </c>
      <c r="BF25" s="79" t="e">
        <f t="shared" si="15"/>
        <v>#DIV/0!</v>
      </c>
      <c r="BG25" s="79">
        <f t="shared" si="12"/>
        <v>5</v>
      </c>
      <c r="BH25" s="61"/>
      <c r="BI25" s="61"/>
    </row>
    <row r="26" spans="1:61" s="62" customFormat="1">
      <c r="A26" s="180"/>
      <c r="B26" s="180"/>
      <c r="C26" s="180"/>
      <c r="D26" s="54" t="s">
        <v>221</v>
      </c>
      <c r="E26" s="54">
        <v>17</v>
      </c>
      <c r="F26" s="54" t="s">
        <v>158</v>
      </c>
      <c r="G26" s="54" t="s">
        <v>261</v>
      </c>
      <c r="H26" s="57" t="s">
        <v>166</v>
      </c>
      <c r="I26" s="57">
        <v>8</v>
      </c>
      <c r="J26" s="57" t="s">
        <v>260</v>
      </c>
      <c r="K26" s="55">
        <v>0.46180555555555558</v>
      </c>
      <c r="L26" s="55">
        <v>0.46527777777777773</v>
      </c>
      <c r="M26" s="57">
        <v>33</v>
      </c>
      <c r="N26" s="56">
        <f t="shared" si="5"/>
        <v>27</v>
      </c>
      <c r="O26" s="57" t="s">
        <v>210</v>
      </c>
      <c r="P26" s="57">
        <v>5</v>
      </c>
      <c r="Q26" s="57">
        <v>64</v>
      </c>
      <c r="R26" s="57">
        <v>15</v>
      </c>
      <c r="S26" s="56">
        <f t="shared" si="6"/>
        <v>45</v>
      </c>
      <c r="T26" s="57" t="s">
        <v>210</v>
      </c>
      <c r="U26" s="57">
        <v>20</v>
      </c>
      <c r="V26" s="57" t="s">
        <v>210</v>
      </c>
      <c r="W26" s="57">
        <v>10</v>
      </c>
      <c r="X26" s="57" t="s">
        <v>210</v>
      </c>
      <c r="Y26" s="57">
        <v>6</v>
      </c>
      <c r="Z26" s="57">
        <v>60</v>
      </c>
      <c r="AA26" s="56">
        <f t="shared" si="7"/>
        <v>0</v>
      </c>
      <c r="AB26" s="57" t="s">
        <v>210</v>
      </c>
      <c r="AC26" s="57">
        <v>9</v>
      </c>
      <c r="AD26" s="57">
        <v>2</v>
      </c>
      <c r="AE26" s="57">
        <v>60</v>
      </c>
      <c r="AF26" s="56">
        <f t="shared" si="0"/>
        <v>0</v>
      </c>
      <c r="AG26" s="57"/>
      <c r="AH26" s="57"/>
      <c r="AI26" s="57"/>
      <c r="AJ26" s="57">
        <v>60</v>
      </c>
      <c r="AK26" s="56" t="e">
        <f>60-#REF!</f>
        <v>#REF!</v>
      </c>
      <c r="AL26" s="57" t="s">
        <v>210</v>
      </c>
      <c r="AM26" s="57">
        <v>11</v>
      </c>
      <c r="AN26" s="57">
        <v>1</v>
      </c>
      <c r="AO26" s="57"/>
      <c r="AP26" s="56">
        <f t="shared" si="8"/>
        <v>60</v>
      </c>
      <c r="AQ26" s="57" t="s">
        <v>210</v>
      </c>
      <c r="AR26" s="57"/>
      <c r="AS26" s="57"/>
      <c r="AT26" s="57" t="s">
        <v>210</v>
      </c>
      <c r="AU26" s="57">
        <v>5</v>
      </c>
      <c r="AV26" s="187"/>
      <c r="AW26" s="188"/>
      <c r="AX26" s="189"/>
      <c r="AY26" s="91">
        <f t="shared" si="9"/>
        <v>116.36363636363636</v>
      </c>
      <c r="AZ26" s="91">
        <f t="shared" si="13"/>
        <v>80</v>
      </c>
      <c r="BA26" s="79">
        <f t="shared" si="10"/>
        <v>10</v>
      </c>
      <c r="BB26" s="79">
        <f t="shared" si="11"/>
        <v>6</v>
      </c>
      <c r="BC26" s="79">
        <f t="shared" si="14"/>
        <v>9</v>
      </c>
      <c r="BD26" s="79">
        <f t="shared" si="3"/>
        <v>0</v>
      </c>
      <c r="BE26" s="79" t="e">
        <f>(60*AM26)/#REF!</f>
        <v>#REF!</v>
      </c>
      <c r="BF26" s="79" t="e">
        <f t="shared" si="15"/>
        <v>#DIV/0!</v>
      </c>
      <c r="BG26" s="79">
        <f t="shared" si="12"/>
        <v>5</v>
      </c>
      <c r="BH26" s="61"/>
      <c r="BI26" s="61"/>
    </row>
    <row r="27" spans="1:61" s="62" customFormat="1">
      <c r="A27" s="180"/>
      <c r="B27" s="180"/>
      <c r="C27" s="180"/>
      <c r="D27" s="57" t="s">
        <v>221</v>
      </c>
      <c r="E27" s="57">
        <v>17</v>
      </c>
      <c r="F27" s="57" t="s">
        <v>158</v>
      </c>
      <c r="G27" s="54" t="s">
        <v>262</v>
      </c>
      <c r="H27" s="57" t="s">
        <v>158</v>
      </c>
      <c r="I27" s="57">
        <v>7</v>
      </c>
      <c r="J27" s="57" t="s">
        <v>260</v>
      </c>
      <c r="K27" s="55">
        <v>0.3125</v>
      </c>
      <c r="L27" s="55">
        <v>0.32291666666666669</v>
      </c>
      <c r="M27" s="57">
        <v>52</v>
      </c>
      <c r="N27" s="56">
        <f t="shared" si="5"/>
        <v>8</v>
      </c>
      <c r="O27" s="57" t="s">
        <v>210</v>
      </c>
      <c r="P27" s="57">
        <v>3</v>
      </c>
      <c r="Q27" s="57">
        <v>64</v>
      </c>
      <c r="R27" s="57">
        <v>60</v>
      </c>
      <c r="S27" s="56">
        <f t="shared" si="6"/>
        <v>0</v>
      </c>
      <c r="T27" s="57" t="s">
        <v>210</v>
      </c>
      <c r="U27" s="57">
        <v>17</v>
      </c>
      <c r="V27" s="57" t="s">
        <v>210</v>
      </c>
      <c r="W27" s="57">
        <v>7</v>
      </c>
      <c r="X27" s="57" t="s">
        <v>210</v>
      </c>
      <c r="Y27" s="57">
        <v>5</v>
      </c>
      <c r="Z27" s="57">
        <v>60</v>
      </c>
      <c r="AA27" s="56">
        <f t="shared" si="7"/>
        <v>0</v>
      </c>
      <c r="AB27" s="57" t="s">
        <v>210</v>
      </c>
      <c r="AC27" s="57">
        <v>11</v>
      </c>
      <c r="AD27" s="57">
        <v>2</v>
      </c>
      <c r="AE27" s="57">
        <v>60</v>
      </c>
      <c r="AF27" s="56">
        <f t="shared" si="0"/>
        <v>0</v>
      </c>
      <c r="AG27" s="57"/>
      <c r="AH27" s="57"/>
      <c r="AI27" s="57"/>
      <c r="AJ27" s="57">
        <v>60</v>
      </c>
      <c r="AK27" s="56" t="e">
        <f>60-#REF!</f>
        <v>#REF!</v>
      </c>
      <c r="AL27" s="57" t="s">
        <v>210</v>
      </c>
      <c r="AM27" s="57">
        <v>10</v>
      </c>
      <c r="AN27" s="57">
        <v>2</v>
      </c>
      <c r="AO27" s="57"/>
      <c r="AP27" s="56">
        <f t="shared" si="8"/>
        <v>60</v>
      </c>
      <c r="AQ27" s="57" t="s">
        <v>210</v>
      </c>
      <c r="AR27" s="57"/>
      <c r="AS27" s="57"/>
      <c r="AT27" s="57" t="s">
        <v>210</v>
      </c>
      <c r="AU27" s="57">
        <v>4</v>
      </c>
      <c r="AV27" s="187"/>
      <c r="AW27" s="188"/>
      <c r="AX27" s="189"/>
      <c r="AY27" s="91">
        <f t="shared" si="9"/>
        <v>73.84615384615384</v>
      </c>
      <c r="AZ27" s="91">
        <f t="shared" si="13"/>
        <v>17</v>
      </c>
      <c r="BA27" s="79">
        <f t="shared" si="10"/>
        <v>7</v>
      </c>
      <c r="BB27" s="79">
        <f t="shared" si="11"/>
        <v>5</v>
      </c>
      <c r="BC27" s="79">
        <f t="shared" si="14"/>
        <v>11</v>
      </c>
      <c r="BD27" s="79">
        <f t="shared" si="3"/>
        <v>0</v>
      </c>
      <c r="BE27" s="79" t="e">
        <f>(60*AM27)/#REF!</f>
        <v>#REF!</v>
      </c>
      <c r="BF27" s="79" t="e">
        <f t="shared" si="15"/>
        <v>#DIV/0!</v>
      </c>
      <c r="BG27" s="79">
        <f t="shared" si="12"/>
        <v>4</v>
      </c>
      <c r="BH27" s="61"/>
      <c r="BI27" s="61"/>
    </row>
    <row r="28" spans="1:61" s="62" customFormat="1">
      <c r="A28" s="180"/>
      <c r="B28" s="180"/>
      <c r="C28" s="180"/>
      <c r="D28" s="57" t="s">
        <v>221</v>
      </c>
      <c r="E28" s="57">
        <v>17</v>
      </c>
      <c r="F28" s="57" t="s">
        <v>158</v>
      </c>
      <c r="G28" s="54" t="s">
        <v>263</v>
      </c>
      <c r="H28" s="57" t="s">
        <v>158</v>
      </c>
      <c r="I28" s="57">
        <v>14</v>
      </c>
      <c r="J28" s="57" t="s">
        <v>260</v>
      </c>
      <c r="K28" s="55">
        <v>0.3430555555555555</v>
      </c>
      <c r="L28" s="55">
        <v>0.3576388888888889</v>
      </c>
      <c r="M28" s="57">
        <v>36</v>
      </c>
      <c r="N28" s="56">
        <f t="shared" si="5"/>
        <v>24</v>
      </c>
      <c r="O28" s="57" t="s">
        <v>210</v>
      </c>
      <c r="P28" s="57">
        <v>4</v>
      </c>
      <c r="Q28" s="57"/>
      <c r="R28" s="57">
        <v>40</v>
      </c>
      <c r="S28" s="56">
        <f t="shared" si="6"/>
        <v>20</v>
      </c>
      <c r="T28" s="57" t="s">
        <v>210</v>
      </c>
      <c r="U28" s="57">
        <v>14</v>
      </c>
      <c r="V28" s="57" t="s">
        <v>210</v>
      </c>
      <c r="W28" s="57">
        <v>4</v>
      </c>
      <c r="X28" s="57" t="s">
        <v>210</v>
      </c>
      <c r="Y28" s="57">
        <v>3</v>
      </c>
      <c r="Z28" s="57">
        <v>60</v>
      </c>
      <c r="AA28" s="56">
        <f t="shared" si="7"/>
        <v>0</v>
      </c>
      <c r="AB28" s="57" t="s">
        <v>210</v>
      </c>
      <c r="AC28" s="57">
        <v>5</v>
      </c>
      <c r="AD28" s="57">
        <v>2</v>
      </c>
      <c r="AE28" s="57">
        <v>60</v>
      </c>
      <c r="AF28" s="56">
        <f t="shared" si="0"/>
        <v>0</v>
      </c>
      <c r="AG28" s="57"/>
      <c r="AH28" s="57"/>
      <c r="AI28" s="57"/>
      <c r="AJ28" s="57">
        <v>60</v>
      </c>
      <c r="AK28" s="56" t="e">
        <f>60-#REF!</f>
        <v>#REF!</v>
      </c>
      <c r="AL28" s="57" t="s">
        <v>210</v>
      </c>
      <c r="AM28" s="57">
        <v>3</v>
      </c>
      <c r="AN28" s="57">
        <v>2</v>
      </c>
      <c r="AO28" s="57"/>
      <c r="AP28" s="56">
        <f t="shared" si="8"/>
        <v>60</v>
      </c>
      <c r="AQ28" s="57" t="s">
        <v>210</v>
      </c>
      <c r="AR28" s="57"/>
      <c r="AS28" s="57"/>
      <c r="AT28" s="57" t="s">
        <v>210</v>
      </c>
      <c r="AU28" s="57">
        <v>2</v>
      </c>
      <c r="AV28" s="187"/>
      <c r="AW28" s="188"/>
      <c r="AX28" s="189"/>
      <c r="AY28" s="91">
        <f t="shared" si="9"/>
        <v>0</v>
      </c>
      <c r="AZ28" s="91">
        <f t="shared" si="13"/>
        <v>21</v>
      </c>
      <c r="BA28" s="79">
        <f t="shared" si="10"/>
        <v>4</v>
      </c>
      <c r="BB28" s="79">
        <f t="shared" si="11"/>
        <v>3</v>
      </c>
      <c r="BC28" s="79">
        <f t="shared" si="14"/>
        <v>5</v>
      </c>
      <c r="BD28" s="79">
        <f t="shared" si="3"/>
        <v>0</v>
      </c>
      <c r="BE28" s="79" t="e">
        <f>(60*AM28)/#REF!</f>
        <v>#REF!</v>
      </c>
      <c r="BF28" s="79" t="e">
        <f t="shared" si="15"/>
        <v>#DIV/0!</v>
      </c>
      <c r="BG28" s="79">
        <f t="shared" si="12"/>
        <v>2</v>
      </c>
      <c r="BH28" s="61"/>
      <c r="BI28" s="61"/>
    </row>
    <row r="29" spans="1:61" s="62" customFormat="1">
      <c r="A29" s="180"/>
      <c r="B29" s="180"/>
      <c r="C29" s="180"/>
      <c r="D29" s="57" t="s">
        <v>221</v>
      </c>
      <c r="E29" s="57">
        <v>17</v>
      </c>
      <c r="F29" s="57" t="s">
        <v>158</v>
      </c>
      <c r="G29" s="54" t="s">
        <v>264</v>
      </c>
      <c r="H29" s="57" t="s">
        <v>158</v>
      </c>
      <c r="I29" s="57">
        <v>10</v>
      </c>
      <c r="J29" s="57" t="s">
        <v>260</v>
      </c>
      <c r="K29" s="55">
        <v>0.375</v>
      </c>
      <c r="L29" s="55">
        <v>0.38541666666666669</v>
      </c>
      <c r="M29" s="57">
        <v>50</v>
      </c>
      <c r="N29" s="56">
        <f t="shared" si="5"/>
        <v>10</v>
      </c>
      <c r="O29" s="57" t="s">
        <v>210</v>
      </c>
      <c r="P29" s="57">
        <v>5</v>
      </c>
      <c r="Q29" s="57">
        <v>64</v>
      </c>
      <c r="R29" s="57">
        <v>20</v>
      </c>
      <c r="S29" s="56">
        <f t="shared" si="6"/>
        <v>40</v>
      </c>
      <c r="T29" s="57" t="s">
        <v>210</v>
      </c>
      <c r="U29" s="57">
        <v>20</v>
      </c>
      <c r="V29" s="57" t="s">
        <v>210</v>
      </c>
      <c r="W29" s="57">
        <v>9</v>
      </c>
      <c r="X29" s="57" t="s">
        <v>210</v>
      </c>
      <c r="Y29" s="57">
        <v>7</v>
      </c>
      <c r="Z29" s="57">
        <v>60</v>
      </c>
      <c r="AA29" s="56">
        <f t="shared" si="7"/>
        <v>0</v>
      </c>
      <c r="AB29" s="57" t="s">
        <v>210</v>
      </c>
      <c r="AC29" s="57">
        <v>14</v>
      </c>
      <c r="AD29" s="57">
        <v>1</v>
      </c>
      <c r="AE29" s="57">
        <v>60</v>
      </c>
      <c r="AF29" s="56">
        <f t="shared" si="0"/>
        <v>0</v>
      </c>
      <c r="AG29" s="57"/>
      <c r="AH29" s="57"/>
      <c r="AI29" s="57"/>
      <c r="AJ29" s="57">
        <v>60</v>
      </c>
      <c r="AK29" s="56" t="e">
        <f>60-#REF!</f>
        <v>#REF!</v>
      </c>
      <c r="AL29" s="57" t="s">
        <v>210</v>
      </c>
      <c r="AM29" s="57">
        <v>7</v>
      </c>
      <c r="AN29" s="57">
        <v>2</v>
      </c>
      <c r="AO29" s="57"/>
      <c r="AP29" s="56">
        <f t="shared" si="8"/>
        <v>60</v>
      </c>
      <c r="AQ29" s="57" t="s">
        <v>210</v>
      </c>
      <c r="AR29" s="57"/>
      <c r="AS29" s="57"/>
      <c r="AT29" s="57" t="s">
        <v>210</v>
      </c>
      <c r="AU29" s="57">
        <v>4</v>
      </c>
      <c r="AV29" s="187"/>
      <c r="AW29" s="188"/>
      <c r="AX29" s="189"/>
      <c r="AY29" s="91">
        <f t="shared" si="9"/>
        <v>76.8</v>
      </c>
      <c r="AZ29" s="91">
        <f t="shared" si="13"/>
        <v>60</v>
      </c>
      <c r="BA29" s="79">
        <f t="shared" si="10"/>
        <v>9</v>
      </c>
      <c r="BB29" s="79">
        <f t="shared" si="11"/>
        <v>7</v>
      </c>
      <c r="BC29" s="79">
        <f t="shared" si="14"/>
        <v>14</v>
      </c>
      <c r="BD29" s="79">
        <f t="shared" si="3"/>
        <v>0</v>
      </c>
      <c r="BE29" s="79" t="e">
        <f>(60*AM29)/#REF!</f>
        <v>#REF!</v>
      </c>
      <c r="BF29" s="79" t="e">
        <f t="shared" si="15"/>
        <v>#DIV/0!</v>
      </c>
      <c r="BG29" s="79">
        <f t="shared" si="12"/>
        <v>4</v>
      </c>
      <c r="BH29" s="61"/>
      <c r="BI29" s="61"/>
    </row>
    <row r="30" spans="1:61" s="62" customFormat="1">
      <c r="A30" s="180"/>
      <c r="B30" s="180"/>
      <c r="C30" s="180"/>
      <c r="D30" s="57" t="s">
        <v>221</v>
      </c>
      <c r="E30" s="57">
        <v>17</v>
      </c>
      <c r="F30" s="57" t="s">
        <v>158</v>
      </c>
      <c r="G30" s="54" t="s">
        <v>265</v>
      </c>
      <c r="H30" s="57" t="s">
        <v>158</v>
      </c>
      <c r="I30" s="57">
        <v>8</v>
      </c>
      <c r="J30" s="57" t="s">
        <v>260</v>
      </c>
      <c r="K30" s="55">
        <v>0.43402777777777773</v>
      </c>
      <c r="L30" s="55">
        <v>0.43958333333333338</v>
      </c>
      <c r="M30" s="57">
        <v>30</v>
      </c>
      <c r="N30" s="56">
        <f t="shared" si="5"/>
        <v>30</v>
      </c>
      <c r="O30" s="57" t="s">
        <v>210</v>
      </c>
      <c r="P30" s="57">
        <v>5</v>
      </c>
      <c r="Q30" s="57">
        <v>64</v>
      </c>
      <c r="R30" s="57">
        <v>20</v>
      </c>
      <c r="S30" s="56">
        <f t="shared" si="6"/>
        <v>40</v>
      </c>
      <c r="T30" s="57" t="s">
        <v>210</v>
      </c>
      <c r="U30" s="57">
        <v>20</v>
      </c>
      <c r="V30" s="57" t="s">
        <v>210</v>
      </c>
      <c r="W30" s="57">
        <v>10</v>
      </c>
      <c r="X30" s="57" t="s">
        <v>210</v>
      </c>
      <c r="Y30" s="57">
        <v>8</v>
      </c>
      <c r="Z30" s="57">
        <v>60</v>
      </c>
      <c r="AA30" s="56">
        <f t="shared" si="7"/>
        <v>0</v>
      </c>
      <c r="AB30" s="57" t="s">
        <v>210</v>
      </c>
      <c r="AC30" s="57">
        <v>16</v>
      </c>
      <c r="AD30" s="57">
        <v>2</v>
      </c>
      <c r="AE30" s="57">
        <v>60</v>
      </c>
      <c r="AF30" s="56">
        <f t="shared" si="0"/>
        <v>0</v>
      </c>
      <c r="AG30" s="57"/>
      <c r="AH30" s="57"/>
      <c r="AI30" s="57"/>
      <c r="AJ30" s="57">
        <v>60</v>
      </c>
      <c r="AK30" s="56" t="e">
        <f>60-#REF!</f>
        <v>#REF!</v>
      </c>
      <c r="AL30" s="57" t="s">
        <v>210</v>
      </c>
      <c r="AM30" s="57">
        <v>11</v>
      </c>
      <c r="AN30" s="57">
        <v>2</v>
      </c>
      <c r="AO30" s="57"/>
      <c r="AP30" s="56">
        <f t="shared" si="8"/>
        <v>60</v>
      </c>
      <c r="AQ30" s="57" t="s">
        <v>210</v>
      </c>
      <c r="AR30" s="57"/>
      <c r="AS30" s="57"/>
      <c r="AT30" s="57" t="s">
        <v>210</v>
      </c>
      <c r="AU30" s="57">
        <v>4</v>
      </c>
      <c r="AV30" s="187"/>
      <c r="AW30" s="188"/>
      <c r="AX30" s="189"/>
      <c r="AY30" s="91">
        <f t="shared" si="9"/>
        <v>128</v>
      </c>
      <c r="AZ30" s="91">
        <f t="shared" si="13"/>
        <v>60</v>
      </c>
      <c r="BA30" s="79">
        <f t="shared" si="10"/>
        <v>10</v>
      </c>
      <c r="BB30" s="79">
        <f t="shared" si="11"/>
        <v>8</v>
      </c>
      <c r="BC30" s="79">
        <f t="shared" si="14"/>
        <v>16</v>
      </c>
      <c r="BD30" s="79">
        <f t="shared" si="3"/>
        <v>0</v>
      </c>
      <c r="BE30" s="79" t="e">
        <f>(60*AM30)/#REF!</f>
        <v>#REF!</v>
      </c>
      <c r="BF30" s="79" t="e">
        <f t="shared" si="15"/>
        <v>#DIV/0!</v>
      </c>
      <c r="BG30" s="79">
        <f t="shared" si="12"/>
        <v>4</v>
      </c>
      <c r="BH30" s="61"/>
      <c r="BI30" s="61"/>
    </row>
    <row r="31" spans="1:61" s="62" customFormat="1">
      <c r="A31" s="180"/>
      <c r="B31" s="180"/>
      <c r="C31" s="180"/>
      <c r="D31" s="57" t="s">
        <v>183</v>
      </c>
      <c r="E31" s="57">
        <v>10</v>
      </c>
      <c r="F31" s="57" t="s">
        <v>158</v>
      </c>
      <c r="G31" s="54" t="s">
        <v>273</v>
      </c>
      <c r="H31" s="57" t="s">
        <v>166</v>
      </c>
      <c r="I31" s="57">
        <v>9</v>
      </c>
      <c r="J31" s="57" t="s">
        <v>215</v>
      </c>
      <c r="K31" s="55">
        <v>0.48055555555555557</v>
      </c>
      <c r="L31" s="55">
        <v>0.48680555555555555</v>
      </c>
      <c r="M31" s="57">
        <v>60</v>
      </c>
      <c r="N31" s="56">
        <f t="shared" si="5"/>
        <v>0</v>
      </c>
      <c r="O31" s="57" t="s">
        <v>210</v>
      </c>
      <c r="P31" s="57">
        <v>3</v>
      </c>
      <c r="Q31" s="57">
        <v>59</v>
      </c>
      <c r="R31" s="57">
        <v>60</v>
      </c>
      <c r="S31" s="56">
        <f t="shared" si="6"/>
        <v>0</v>
      </c>
      <c r="T31" s="57" t="s">
        <v>210</v>
      </c>
      <c r="U31" s="57">
        <v>16</v>
      </c>
      <c r="V31" s="57" t="s">
        <v>210</v>
      </c>
      <c r="W31" s="57">
        <v>10</v>
      </c>
      <c r="X31" s="57" t="s">
        <v>210</v>
      </c>
      <c r="Y31" s="57">
        <v>8</v>
      </c>
      <c r="Z31" s="57">
        <v>60</v>
      </c>
      <c r="AA31" s="56">
        <f t="shared" si="7"/>
        <v>0</v>
      </c>
      <c r="AB31" s="57" t="s">
        <v>210</v>
      </c>
      <c r="AC31" s="57">
        <v>6</v>
      </c>
      <c r="AD31" s="57">
        <v>2</v>
      </c>
      <c r="AE31" s="57">
        <v>60</v>
      </c>
      <c r="AF31" s="56">
        <f t="shared" si="0"/>
        <v>0</v>
      </c>
      <c r="AG31" s="57"/>
      <c r="AH31" s="57"/>
      <c r="AI31" s="57"/>
      <c r="AJ31" s="57">
        <v>60</v>
      </c>
      <c r="AK31" s="56" t="e">
        <f>60-#REF!</f>
        <v>#REF!</v>
      </c>
      <c r="AL31" s="57" t="s">
        <v>210</v>
      </c>
      <c r="AM31" s="57">
        <v>0</v>
      </c>
      <c r="AN31" s="57">
        <v>1</v>
      </c>
      <c r="AO31" s="57"/>
      <c r="AP31" s="56">
        <f t="shared" si="8"/>
        <v>60</v>
      </c>
      <c r="AQ31" s="57" t="s">
        <v>210</v>
      </c>
      <c r="AR31" s="57"/>
      <c r="AS31" s="57"/>
      <c r="AT31" s="57" t="s">
        <v>210</v>
      </c>
      <c r="AU31" s="57">
        <v>3</v>
      </c>
      <c r="AV31" s="187"/>
      <c r="AW31" s="188"/>
      <c r="AX31" s="189"/>
      <c r="AY31" s="91">
        <f t="shared" si="9"/>
        <v>59</v>
      </c>
      <c r="AZ31" s="91">
        <f t="shared" si="13"/>
        <v>16</v>
      </c>
      <c r="BA31" s="79">
        <f t="shared" si="10"/>
        <v>10</v>
      </c>
      <c r="BB31" s="79">
        <f t="shared" si="11"/>
        <v>8</v>
      </c>
      <c r="BC31" s="79">
        <f t="shared" si="14"/>
        <v>6</v>
      </c>
      <c r="BD31" s="79">
        <f t="shared" si="3"/>
        <v>0</v>
      </c>
      <c r="BE31" s="79" t="e">
        <f>(60*AM31)/#REF!</f>
        <v>#REF!</v>
      </c>
      <c r="BF31" s="79" t="e">
        <f t="shared" si="15"/>
        <v>#DIV/0!</v>
      </c>
      <c r="BG31" s="79">
        <f t="shared" si="12"/>
        <v>3</v>
      </c>
      <c r="BH31" s="61"/>
      <c r="BI31" s="61"/>
    </row>
    <row r="32" spans="1:61" s="62" customFormat="1">
      <c r="A32" s="180"/>
      <c r="B32" s="180"/>
      <c r="C32" s="180"/>
      <c r="D32" s="57"/>
      <c r="E32" s="57"/>
      <c r="F32" s="57"/>
      <c r="G32" s="54"/>
      <c r="H32" s="57"/>
      <c r="I32" s="57"/>
      <c r="J32" s="57"/>
      <c r="K32" s="55"/>
      <c r="L32" s="55"/>
      <c r="M32" s="57"/>
      <c r="N32" s="56">
        <f t="shared" si="5"/>
        <v>60</v>
      </c>
      <c r="O32" s="57"/>
      <c r="P32" s="57"/>
      <c r="Q32" s="57"/>
      <c r="R32" s="57"/>
      <c r="S32" s="56">
        <f t="shared" si="6"/>
        <v>60</v>
      </c>
      <c r="T32" s="57"/>
      <c r="U32" s="57"/>
      <c r="V32" s="57"/>
      <c r="W32" s="57"/>
      <c r="X32" s="57"/>
      <c r="Y32" s="57"/>
      <c r="Z32" s="57"/>
      <c r="AA32" s="56">
        <f t="shared" si="7"/>
        <v>60</v>
      </c>
      <c r="AB32" s="57"/>
      <c r="AC32" s="57"/>
      <c r="AD32" s="57"/>
      <c r="AE32" s="57"/>
      <c r="AF32" s="56">
        <f t="shared" ref="AF32:AF33" si="16">60-AE32</f>
        <v>60</v>
      </c>
      <c r="AG32" s="57"/>
      <c r="AH32" s="57"/>
      <c r="AI32" s="57"/>
      <c r="AJ32" s="57"/>
      <c r="AK32" s="56">
        <f t="shared" ref="AK32:AK33" si="17">60-AJ32</f>
        <v>60</v>
      </c>
      <c r="AL32" s="57"/>
      <c r="AM32" s="57"/>
      <c r="AN32" s="57"/>
      <c r="AO32" s="57"/>
      <c r="AP32" s="56">
        <f t="shared" si="8"/>
        <v>60</v>
      </c>
      <c r="AQ32" s="57"/>
      <c r="AR32" s="57"/>
      <c r="AS32" s="57"/>
      <c r="AT32" s="57"/>
      <c r="AU32" s="57"/>
      <c r="AV32" s="187"/>
      <c r="AW32" s="188"/>
      <c r="AX32" s="189"/>
      <c r="AY32" s="91" t="e">
        <f t="shared" si="9"/>
        <v>#DIV/0!</v>
      </c>
      <c r="AZ32" s="91" t="e">
        <f t="shared" si="13"/>
        <v>#DIV/0!</v>
      </c>
      <c r="BA32" s="79">
        <f t="shared" si="10"/>
        <v>0</v>
      </c>
      <c r="BB32" s="79">
        <f t="shared" si="11"/>
        <v>0</v>
      </c>
      <c r="BC32" s="79" t="e">
        <f t="shared" si="14"/>
        <v>#DIV/0!</v>
      </c>
      <c r="BD32" s="79" t="e">
        <f t="shared" ref="BD32:BD33" si="18">(60*AH32)/AE32</f>
        <v>#DIV/0!</v>
      </c>
      <c r="BE32" s="79" t="e">
        <f t="shared" ref="BE32:BE33" si="19">(60*AM32)/AJ32</f>
        <v>#DIV/0!</v>
      </c>
      <c r="BF32" s="79" t="e">
        <f t="shared" si="15"/>
        <v>#DIV/0!</v>
      </c>
      <c r="BG32" s="79">
        <f t="shared" si="12"/>
        <v>0</v>
      </c>
      <c r="BH32" s="61"/>
      <c r="BI32" s="61"/>
    </row>
    <row r="33" spans="1:61" s="62" customFormat="1">
      <c r="A33" s="180"/>
      <c r="B33" s="180"/>
      <c r="C33" s="180"/>
      <c r="D33" s="57"/>
      <c r="E33" s="57"/>
      <c r="F33" s="57"/>
      <c r="G33" s="54"/>
      <c r="H33" s="57"/>
      <c r="I33" s="57"/>
      <c r="J33" s="57"/>
      <c r="K33" s="55"/>
      <c r="L33" s="55"/>
      <c r="M33" s="57"/>
      <c r="N33" s="56">
        <f t="shared" si="5"/>
        <v>60</v>
      </c>
      <c r="O33" s="57"/>
      <c r="P33" s="57"/>
      <c r="Q33" s="57"/>
      <c r="R33" s="57"/>
      <c r="S33" s="56">
        <f t="shared" si="6"/>
        <v>60</v>
      </c>
      <c r="T33" s="57"/>
      <c r="U33" s="57"/>
      <c r="V33" s="57"/>
      <c r="W33" s="57"/>
      <c r="X33" s="57"/>
      <c r="Y33" s="57"/>
      <c r="Z33" s="57"/>
      <c r="AA33" s="56">
        <f t="shared" si="7"/>
        <v>60</v>
      </c>
      <c r="AB33" s="57"/>
      <c r="AC33" s="57"/>
      <c r="AD33" s="57"/>
      <c r="AE33" s="57"/>
      <c r="AF33" s="56">
        <f t="shared" si="16"/>
        <v>60</v>
      </c>
      <c r="AG33" s="57"/>
      <c r="AH33" s="57"/>
      <c r="AI33" s="57"/>
      <c r="AJ33" s="57"/>
      <c r="AK33" s="56">
        <f t="shared" si="17"/>
        <v>60</v>
      </c>
      <c r="AL33" s="57"/>
      <c r="AM33" s="57"/>
      <c r="AN33" s="57"/>
      <c r="AO33" s="57"/>
      <c r="AP33" s="56">
        <f t="shared" si="8"/>
        <v>60</v>
      </c>
      <c r="AQ33" s="57"/>
      <c r="AR33" s="57"/>
      <c r="AS33" s="57"/>
      <c r="AT33" s="57"/>
      <c r="AU33" s="57"/>
      <c r="AV33" s="187"/>
      <c r="AW33" s="188"/>
      <c r="AX33" s="189"/>
      <c r="AY33" s="91" t="e">
        <f t="shared" si="9"/>
        <v>#DIV/0!</v>
      </c>
      <c r="AZ33" s="91" t="e">
        <f t="shared" si="13"/>
        <v>#DIV/0!</v>
      </c>
      <c r="BA33" s="79">
        <f t="shared" si="10"/>
        <v>0</v>
      </c>
      <c r="BB33" s="79">
        <f t="shared" si="11"/>
        <v>0</v>
      </c>
      <c r="BC33" s="79" t="e">
        <f t="shared" si="14"/>
        <v>#DIV/0!</v>
      </c>
      <c r="BD33" s="79" t="e">
        <f t="shared" si="18"/>
        <v>#DIV/0!</v>
      </c>
      <c r="BE33" s="79" t="e">
        <f t="shared" si="19"/>
        <v>#DIV/0!</v>
      </c>
      <c r="BF33" s="79" t="e">
        <f t="shared" si="15"/>
        <v>#DIV/0!</v>
      </c>
      <c r="BG33" s="79">
        <f t="shared" si="12"/>
        <v>0</v>
      </c>
      <c r="BH33" s="61"/>
      <c r="BI33" s="61"/>
    </row>
    <row r="34" spans="1:61" s="62" customFormat="1">
      <c r="A34" s="180"/>
      <c r="B34" s="180"/>
      <c r="C34" s="180"/>
      <c r="D34" s="57"/>
      <c r="E34" s="57"/>
      <c r="F34" s="57"/>
      <c r="G34" s="57"/>
      <c r="H34" s="57"/>
      <c r="I34" s="57"/>
      <c r="J34" s="57"/>
      <c r="K34" s="55"/>
      <c r="L34" s="55"/>
      <c r="M34" s="57"/>
      <c r="N34" s="56"/>
      <c r="O34" s="57"/>
      <c r="P34" s="57"/>
      <c r="Q34" s="57"/>
      <c r="R34" s="57"/>
      <c r="S34" s="56"/>
      <c r="T34" s="57"/>
      <c r="U34" s="57"/>
      <c r="V34" s="57"/>
      <c r="W34" s="57"/>
      <c r="X34" s="57"/>
      <c r="Y34" s="57"/>
      <c r="Z34" s="57"/>
      <c r="AA34" s="56"/>
      <c r="AB34" s="57"/>
      <c r="AC34" s="57"/>
      <c r="AD34" s="57"/>
      <c r="AE34" s="57"/>
      <c r="AF34" s="56"/>
      <c r="AG34" s="57"/>
      <c r="AH34" s="57"/>
      <c r="AI34" s="57"/>
      <c r="AJ34" s="57"/>
      <c r="AK34" s="56"/>
      <c r="AL34" s="57"/>
      <c r="AM34" s="57"/>
      <c r="AN34" s="57"/>
      <c r="AO34" s="57"/>
      <c r="AP34" s="56"/>
      <c r="AQ34" s="57"/>
      <c r="AR34" s="57"/>
      <c r="AS34" s="57"/>
      <c r="AT34" s="57"/>
      <c r="AU34" s="57"/>
      <c r="AV34" s="187"/>
      <c r="AW34" s="188"/>
      <c r="AX34" s="189"/>
      <c r="AY34" s="91"/>
      <c r="AZ34" s="91"/>
      <c r="BA34" s="79"/>
      <c r="BB34" s="79"/>
      <c r="BC34" s="79"/>
      <c r="BD34" s="79"/>
      <c r="BE34" s="79"/>
      <c r="BF34" s="79"/>
      <c r="BG34" s="79"/>
      <c r="BH34" s="61"/>
      <c r="BI34" s="61"/>
    </row>
    <row r="35" spans="1:61" s="62" customFormat="1">
      <c r="A35" s="181"/>
      <c r="B35" s="181"/>
      <c r="C35" s="181"/>
      <c r="D35" s="57"/>
      <c r="E35" s="57"/>
      <c r="F35" s="57"/>
      <c r="G35" s="57"/>
      <c r="H35" s="57"/>
      <c r="I35" s="57"/>
      <c r="J35" s="57"/>
      <c r="K35" s="55"/>
      <c r="L35" s="55"/>
      <c r="M35" s="57"/>
      <c r="N35" s="56"/>
      <c r="O35" s="57"/>
      <c r="P35" s="57"/>
      <c r="Q35" s="57"/>
      <c r="R35" s="57"/>
      <c r="S35" s="56"/>
      <c r="T35" s="57"/>
      <c r="U35" s="57"/>
      <c r="V35" s="57"/>
      <c r="W35" s="57"/>
      <c r="X35" s="57"/>
      <c r="Y35" s="57"/>
      <c r="Z35" s="57"/>
      <c r="AA35" s="56"/>
      <c r="AB35" s="57"/>
      <c r="AC35" s="57"/>
      <c r="AD35" s="57"/>
      <c r="AE35" s="57"/>
      <c r="AF35" s="56"/>
      <c r="AG35" s="57"/>
      <c r="AH35" s="57"/>
      <c r="AI35" s="57"/>
      <c r="AJ35" s="57"/>
      <c r="AK35" s="56"/>
      <c r="AL35" s="57"/>
      <c r="AM35" s="57"/>
      <c r="AN35" s="57"/>
      <c r="AO35" s="57"/>
      <c r="AP35" s="56"/>
      <c r="AQ35" s="57"/>
      <c r="AR35" s="57"/>
      <c r="AS35" s="57"/>
      <c r="AT35" s="57"/>
      <c r="AU35" s="57"/>
      <c r="AV35" s="190"/>
      <c r="AW35" s="191"/>
      <c r="AX35" s="192"/>
      <c r="AY35" s="91"/>
      <c r="AZ35" s="91"/>
      <c r="BA35" s="79"/>
      <c r="BB35" s="79"/>
      <c r="BC35" s="79"/>
      <c r="BD35" s="79"/>
      <c r="BE35" s="79"/>
      <c r="BF35" s="79"/>
      <c r="BG35" s="79"/>
      <c r="BH35" s="61"/>
      <c r="BI35" s="61"/>
    </row>
    <row r="36" spans="1:61">
      <c r="N36" s="64"/>
      <c r="P36" s="64"/>
      <c r="S36" s="64"/>
      <c r="AA36" s="64"/>
      <c r="AF36" s="64"/>
      <c r="AK36" s="64"/>
      <c r="AP36" s="64"/>
      <c r="AY36" s="91"/>
      <c r="AZ36" s="91"/>
      <c r="BA36" s="79"/>
      <c r="BB36" s="79"/>
      <c r="BC36" s="79"/>
      <c r="BD36" s="79"/>
      <c r="BE36" s="79"/>
      <c r="BF36" s="79"/>
      <c r="BG36" s="79"/>
    </row>
    <row r="37" spans="1:61">
      <c r="A37" s="63" t="s">
        <v>146</v>
      </c>
      <c r="M37" s="66">
        <f>AVERAGE(M4:M35)</f>
        <v>54.857142857142854</v>
      </c>
      <c r="N37" s="66">
        <f>AVERAGE(N4:N35)</f>
        <v>8.8000000000000007</v>
      </c>
      <c r="O37" s="66"/>
      <c r="P37" s="66">
        <f>AVERAGE(P4:P35)</f>
        <v>4.3571428571428568</v>
      </c>
      <c r="Q37" s="66">
        <f>AVERAGE(Q4:Q35)</f>
        <v>61.592592592592595</v>
      </c>
      <c r="R37" s="66">
        <f>AVERAGE(R4:R35)</f>
        <v>42.571428571428569</v>
      </c>
      <c r="S37" s="66">
        <f>AVERAGE(S4:S35)</f>
        <v>20.266666666666666</v>
      </c>
      <c r="T37" s="66"/>
      <c r="U37" s="66">
        <f>AVERAGE(U4:U35)</f>
        <v>19.107142857142858</v>
      </c>
      <c r="V37" s="66"/>
      <c r="W37" s="66">
        <f>AVERAGE(W4:W35)</f>
        <v>8.6785714285714288</v>
      </c>
      <c r="X37" s="66"/>
      <c r="Y37" s="66">
        <f>AVERAGE(Y4:Y35)</f>
        <v>7.1071428571428568</v>
      </c>
      <c r="Z37" s="66">
        <f>AVERAGE(Z4:Z35)</f>
        <v>60</v>
      </c>
      <c r="AA37" s="66">
        <f>AVERAGE(AA4:AA35)</f>
        <v>4</v>
      </c>
      <c r="AB37" s="66"/>
      <c r="AC37" s="66">
        <f>AVERAGE(AC4:AC35)</f>
        <v>12.214285714285714</v>
      </c>
      <c r="AD37" s="66"/>
      <c r="AE37" s="66">
        <f>AVERAGE(AE4:AE35)</f>
        <v>60</v>
      </c>
      <c r="AF37" s="66">
        <f>AVERAGE(AF4:AF35)</f>
        <v>4</v>
      </c>
      <c r="AG37" s="66"/>
      <c r="AH37" s="66" t="e">
        <f>AVERAGE(AH4:AH35)</f>
        <v>#DIV/0!</v>
      </c>
      <c r="AI37" s="66"/>
      <c r="AJ37" s="66">
        <f>AVERAGE(AJ4:AJ35)</f>
        <v>60</v>
      </c>
      <c r="AK37" s="66" t="e">
        <f>AVERAGE(AK4:AK35)</f>
        <v>#REF!</v>
      </c>
      <c r="AL37" s="66"/>
      <c r="AM37" s="66">
        <f>AVERAGE(AM4:AM35)</f>
        <v>9.8214285714285712</v>
      </c>
      <c r="AN37" s="66"/>
      <c r="AO37" s="66" t="e">
        <f>AVERAGE(AO4:AO35)</f>
        <v>#DIV/0!</v>
      </c>
      <c r="AP37" s="66">
        <f>AVERAGE(AP4:AP35)</f>
        <v>60</v>
      </c>
      <c r="AQ37" s="66"/>
      <c r="AR37" s="66" t="e">
        <f>AVERAGE(AR4:AR35)</f>
        <v>#DIV/0!</v>
      </c>
      <c r="AS37" s="66"/>
      <c r="AT37" s="66"/>
      <c r="AU37" s="66">
        <f>AVERAGE(AU4:AU35)</f>
        <v>4.2142857142857144</v>
      </c>
      <c r="AV37" s="66"/>
      <c r="AW37" s="66"/>
      <c r="AX37" s="66"/>
      <c r="AY37" s="91" t="e">
        <f>AVERAGE(AY4:AY34)</f>
        <v>#DIV/0!</v>
      </c>
      <c r="AZ37" s="91" t="e">
        <f>AVERAGE(AZ4:AZ34)</f>
        <v>#DIV/0!</v>
      </c>
      <c r="BA37" s="79">
        <f>AVERAGE(BA4:BA36)</f>
        <v>8.1</v>
      </c>
      <c r="BB37" s="79">
        <f>AVERAGE(BB4:BB33)</f>
        <v>6.6333333333333337</v>
      </c>
      <c r="BC37" s="79" t="e">
        <f>AVERAGE(BC4:BC35)</f>
        <v>#DIV/0!</v>
      </c>
      <c r="BD37" s="79" t="e">
        <f>AVERAGE(BD4:BD34)</f>
        <v>#DIV/0!</v>
      </c>
      <c r="BE37" s="79" t="e">
        <f>AVERAGE(BE4:BE34)</f>
        <v>#REF!</v>
      </c>
      <c r="BF37" s="79" t="e">
        <f>AVERAGE(BF4:BF34)</f>
        <v>#DIV/0!</v>
      </c>
      <c r="BG37" s="79">
        <f>AVERAGE(BG4:BG36)</f>
        <v>3.9333333333333331</v>
      </c>
      <c r="BH37" s="66"/>
    </row>
    <row r="38" spans="1:61">
      <c r="N38" s="64"/>
      <c r="P38" s="64"/>
      <c r="S38" s="64"/>
      <c r="AA38" s="64"/>
      <c r="AF38" s="64"/>
      <c r="AK38" s="64"/>
      <c r="AP38" s="64"/>
    </row>
    <row r="39" spans="1:61">
      <c r="N39" s="64"/>
      <c r="P39" s="64"/>
      <c r="S39" s="64"/>
      <c r="AA39" s="64"/>
      <c r="AF39" s="64"/>
      <c r="AK39" s="64"/>
      <c r="AP39" s="64"/>
    </row>
    <row r="40" spans="1:61">
      <c r="N40" s="64"/>
      <c r="P40" s="64"/>
      <c r="S40" s="64"/>
      <c r="AA40" s="64"/>
      <c r="AF40" s="64"/>
      <c r="AK40" s="64"/>
      <c r="AP40" s="64"/>
    </row>
    <row r="41" spans="1:61">
      <c r="N41" s="64"/>
      <c r="P41" s="64"/>
      <c r="S41" s="64"/>
      <c r="AA41" s="64"/>
      <c r="AF41" s="64"/>
      <c r="AK41" s="64"/>
      <c r="AP41" s="64"/>
    </row>
    <row r="42" spans="1:61">
      <c r="N42" s="64"/>
      <c r="P42" s="64"/>
      <c r="S42" s="64"/>
      <c r="AA42" s="64"/>
      <c r="AF42" s="64"/>
      <c r="AK42" s="64"/>
      <c r="AP42" s="64"/>
    </row>
  </sheetData>
  <sheetProtection password="D273" sheet="1" objects="1" scenarios="1"/>
  <mergeCells count="33">
    <mergeCell ref="AV4:AX35"/>
    <mergeCell ref="A4:A35"/>
    <mergeCell ref="B4:B35"/>
    <mergeCell ref="C4:C35"/>
    <mergeCell ref="A1:L1"/>
    <mergeCell ref="M1:Q1"/>
    <mergeCell ref="M2:Q2"/>
    <mergeCell ref="R1:AU1"/>
    <mergeCell ref="AV1:AY1"/>
    <mergeCell ref="Z2:AD2"/>
    <mergeCell ref="AE2:AI2"/>
    <mergeCell ref="AZ1:BG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R2:U2"/>
    <mergeCell ref="V2:W2"/>
    <mergeCell ref="X2:Y2"/>
    <mergeCell ref="BA2:BB2"/>
    <mergeCell ref="BC2:BF2"/>
    <mergeCell ref="AJ2:AN2"/>
    <mergeCell ref="AO2:AS2"/>
    <mergeCell ref="AT2:AU2"/>
    <mergeCell ref="AW2:AX2"/>
  </mergeCells>
  <conditionalFormatting sqref="AY4:BG37">
    <cfRule type="colorScale" priority="17">
      <colorScale>
        <cfvo type="num" val="&quot;0-3&quot;"/>
        <cfvo type="num" val="42281"/>
        <cfvo type="num" val="43770"/>
        <color rgb="FFF8696B"/>
        <color rgb="FFFFEB84"/>
        <color rgb="FF63BE7B"/>
      </colorScale>
    </cfRule>
  </conditionalFormatting>
  <conditionalFormatting sqref="AZ4:AZ37">
    <cfRule type="iconSet" priority="15">
      <iconSet iconSet="4Arrows">
        <cfvo type="percent" val="0"/>
        <cfvo type="num" val="15"/>
        <cfvo type="num" val="17"/>
        <cfvo type="num" val="19"/>
      </iconSet>
    </cfRule>
  </conditionalFormatting>
  <conditionalFormatting sqref="BA4:BA37">
    <cfRule type="iconSet" priority="14">
      <iconSet>
        <cfvo type="percent" val="0"/>
        <cfvo type="percent" val="33"/>
        <cfvo type="percent" val="67"/>
      </iconSet>
    </cfRule>
  </conditionalFormatting>
  <conditionalFormatting sqref="BA4:BA37">
    <cfRule type="iconSet" priority="13">
      <iconSet iconSet="4Arrows">
        <cfvo type="percent" val="0"/>
        <cfvo type="num" val="6"/>
        <cfvo type="num" val="7"/>
        <cfvo type="num" val="8"/>
      </iconSet>
    </cfRule>
  </conditionalFormatting>
  <conditionalFormatting sqref="AY4:AZ37">
    <cfRule type="iconSet" priority="8">
      <iconSet iconSet="4Arrows">
        <cfvo type="percent" val="0"/>
        <cfvo type="num" val="50"/>
        <cfvo type="num" val="55"/>
        <cfvo type="num" val="60"/>
      </iconSet>
    </cfRule>
  </conditionalFormatting>
  <conditionalFormatting sqref="AZ1:AZ1048576">
    <cfRule type="iconSet" priority="5">
      <iconSet iconSet="4Arrows">
        <cfvo type="percent" val="0"/>
        <cfvo type="num" val="15"/>
        <cfvo type="num" val="16.5"/>
        <cfvo type="num" val="18"/>
      </iconSet>
    </cfRule>
  </conditionalFormatting>
  <conditionalFormatting sqref="BD1:BD1048576">
    <cfRule type="iconSet" priority="4">
      <iconSet iconSet="4Arrows">
        <cfvo type="percent" val="0"/>
        <cfvo type="num" val="3"/>
        <cfvo type="num" val="4"/>
        <cfvo type="num" val="5"/>
      </iconSet>
    </cfRule>
  </conditionalFormatting>
  <conditionalFormatting sqref="BE1:BE1048576">
    <cfRule type="iconSet" priority="3">
      <iconSet iconSet="4Arrows">
        <cfvo type="percent" val="0"/>
        <cfvo type="num" val="10"/>
        <cfvo type="num" val="15"/>
        <cfvo type="num" val="20"/>
      </iconSet>
    </cfRule>
  </conditionalFormatting>
  <conditionalFormatting sqref="BF1:BF1048576">
    <cfRule type="iconSet" priority="2">
      <iconSet iconSet="4Arrows">
        <cfvo type="percent" val="0"/>
        <cfvo type="num" val="3"/>
        <cfvo type="num" val="4"/>
        <cfvo type="num" val="5"/>
      </iconSet>
    </cfRule>
  </conditionalFormatting>
  <conditionalFormatting sqref="BG1:BG1048576">
    <cfRule type="iconSet" priority="1">
      <iconSet iconSet="4Arrows">
        <cfvo type="percent" val="0"/>
        <cfvo type="num" val="4"/>
        <cfvo type="num" val="5"/>
        <cfvo type="num" val="6"/>
      </iconSet>
    </cfRule>
  </conditionalFormatting>
  <pageMargins left="0.7" right="0.7" top="0.75" bottom="0.75" header="0.3" footer="0.3"/>
  <pageSetup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1" id="{C32CC9B9-9CA0-4F47-848B-F3243C39062E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NoIcons" iconId="0"/>
              <x14:cfIcon iconSet="NoIcons" iconId="0"/>
              <x14:cfIcon iconSet="3Arrows" iconId="0"/>
              <x14:cfIcon iconSet="3Arrows" iconId="2"/>
            </x14:iconSet>
          </x14:cfRule>
          <xm:sqref>AV4</xm:sqref>
        </x14:conditionalFormatting>
        <x14:conditionalFormatting xmlns:xm="http://schemas.microsoft.com/office/excel/2006/main">
          <x14:cfRule type="iconSet" priority="16" id="{E14C16DF-CF86-4098-8255-5C4BED50470C}">
            <x14:iconSet iconSet="4Arrows" custom="1">
              <x14:cfvo type="percent">
                <xm:f>0</xm:f>
              </x14:cfvo>
              <x14:cfvo type="num">
                <xm:f>20</xm:f>
              </x14:cfvo>
              <x14:cfvo type="num">
                <xm:f>27</xm:f>
              </x14:cfvo>
              <x14:cfvo type="num">
                <xm:f>35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AY4:BG37</xm:sqref>
        </x14:conditionalFormatting>
        <x14:conditionalFormatting xmlns:xm="http://schemas.microsoft.com/office/excel/2006/main">
          <x14:cfRule type="iconSet" priority="12" id="{295B06D1-377D-42FC-90BC-BCEB650C30C9}">
            <x14:iconSet iconSet="4Arrows" custom="1">
              <x14:cfvo type="percent">
                <xm:f>0</xm:f>
              </x14:cfvo>
              <x14:cfvo type="num">
                <xm:f>7</xm:f>
              </x14:cfvo>
              <x14:cfvo type="num">
                <xm:f>8</xm:f>
              </x14:cfvo>
              <x14:cfvo type="num">
                <xm:f>9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BB4:BB37</xm:sqref>
        </x14:conditionalFormatting>
        <x14:conditionalFormatting xmlns:xm="http://schemas.microsoft.com/office/excel/2006/main">
          <x14:cfRule type="iconSet" priority="11" id="{CAF2CCF6-1489-4115-B87A-5D28BCFF54AE}">
            <x14:iconSet iconSet="4Arrows" custom="1">
              <x14:cfvo type="percent">
                <xm:f>0</xm:f>
              </x14:cfvo>
              <x14:cfvo type="num">
                <xm:f>10</xm:f>
              </x14:cfvo>
              <x14:cfvo type="num">
                <xm:f>15</xm:f>
              </x14:cfvo>
              <x14:cfvo type="num">
                <xm:f>20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BC4:BF37</xm:sqref>
        </x14:conditionalFormatting>
        <x14:conditionalFormatting xmlns:xm="http://schemas.microsoft.com/office/excel/2006/main">
          <x14:cfRule type="iconSet" priority="10" id="{C936EEC0-D6C8-489E-B171-8977DB092B2A}">
            <x14:iconSet iconSet="4Arrows" custom="1">
              <x14:cfvo type="percent">
                <xm:f>0</xm:f>
              </x14:cfvo>
              <x14:cfvo type="num">
                <xm:f>10</xm:f>
              </x14:cfvo>
              <x14:cfvo type="num">
                <xm:f>15</xm:f>
              </x14:cfvo>
              <x14:cfvo type="num">
                <xm:f>20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BE4:BE37</xm:sqref>
        </x14:conditionalFormatting>
        <x14:conditionalFormatting xmlns:xm="http://schemas.microsoft.com/office/excel/2006/main">
          <x14:cfRule type="iconSet" priority="9" id="{768CA178-062E-4B56-8256-B6D31762D82F}">
            <x14:iconSet iconSet="4Arrows" custom="1">
              <x14:cfvo type="percent">
                <xm:f>0</xm:f>
              </x14:cfvo>
              <x14:cfvo type="num">
                <xm:f>4</xm:f>
              </x14:cfvo>
              <x14:cfvo type="num">
                <xm:f>5</xm:f>
              </x14:cfvo>
              <x14:cfvo type="num">
                <xm:f>6</xm:f>
              </x14:cfvo>
              <x14:cfIcon iconSet="3Arrows" iconId="0"/>
              <x14:cfIcon iconSet="4Arrows" iconId="1"/>
              <x14:cfIcon iconSet="4Arrows" iconId="2"/>
              <x14:cfIcon iconSet="3Arrows" iconId="2"/>
            </x14:iconSet>
          </x14:cfRule>
          <xm:sqref>BG4:BG37</xm:sqref>
        </x14:conditionalFormatting>
        <x14:conditionalFormatting xmlns:xm="http://schemas.microsoft.com/office/excel/2006/main">
          <x14:cfRule type="iconSet" priority="7" id="{F11CED29-3436-4BCC-B192-AA64E9E918E7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vo type="num">
                <xm:f>5</xm:f>
              </x14:cfvo>
              <x14:cfIcon iconSet="NoIcons" iconId="0"/>
              <x14:cfIcon iconSet="3Arrows" iconId="0"/>
              <x14:cfIcon iconSet="3Arrows" iconId="1"/>
              <x14:cfIcon iconSet="3Arrows" iconId="2"/>
            </x14:iconSet>
          </x14:cfRule>
          <xm:sqref>BD4:BF37</xm:sqref>
        </x14:conditionalFormatting>
        <x14:conditionalFormatting xmlns:xm="http://schemas.microsoft.com/office/excel/2006/main">
          <x14:cfRule type="iconSet" priority="6" id="{639157D8-A279-4942-9A36-87E05078C785}">
            <x14:iconSet iconSet="4Arrows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vo type="num">
                <xm:f>5</xm:f>
              </x14:cfvo>
              <x14:cfIcon iconSet="NoIcons" iconId="0"/>
              <x14:cfIcon iconSet="3Arrows" iconId="0"/>
              <x14:cfIcon iconSet="3Arrows" iconId="1"/>
              <x14:cfIcon iconSet="3Arrows" iconId="2"/>
            </x14:iconSet>
          </x14:cfRule>
          <xm:sqref>BF4:BF37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showGridLines="0" workbookViewId="0">
      <selection activeCell="B1" sqref="B1"/>
    </sheetView>
  </sheetViews>
  <sheetFormatPr baseColWidth="10" defaultRowHeight="15"/>
  <cols>
    <col min="3" max="3" width="14.28515625" customWidth="1"/>
    <col min="4" max="4" width="2.140625" customWidth="1"/>
    <col min="6" max="6" width="13.7109375" customWidth="1"/>
    <col min="7" max="7" width="2.28515625" customWidth="1"/>
    <col min="10" max="10" width="2.7109375" customWidth="1"/>
    <col min="13" max="13" width="2.28515625" customWidth="1"/>
  </cols>
  <sheetData>
    <row r="1" spans="1:12" ht="42" customHeight="1">
      <c r="B1" s="99" t="s">
        <v>148</v>
      </c>
    </row>
    <row r="2" spans="1:12" ht="15.75">
      <c r="A2">
        <v>1</v>
      </c>
      <c r="B2" s="4" t="s">
        <v>32</v>
      </c>
    </row>
    <row r="3" spans="1:12">
      <c r="B3" s="5"/>
      <c r="C3" s="6"/>
      <c r="D3" s="6"/>
      <c r="E3" s="6" t="s">
        <v>33</v>
      </c>
      <c r="F3" s="6"/>
      <c r="G3" s="6"/>
      <c r="H3" s="6" t="s">
        <v>34</v>
      </c>
      <c r="I3" s="6"/>
      <c r="J3" s="6"/>
      <c r="K3" s="6"/>
      <c r="L3" s="7"/>
    </row>
    <row r="4" spans="1:12">
      <c r="B4" s="8" t="s">
        <v>35</v>
      </c>
      <c r="C4" s="9"/>
      <c r="D4" s="9"/>
      <c r="E4" s="9" t="s">
        <v>36</v>
      </c>
      <c r="F4" s="9"/>
      <c r="G4" s="9"/>
      <c r="H4" s="9" t="s">
        <v>37</v>
      </c>
      <c r="I4" s="9"/>
      <c r="J4" s="9"/>
      <c r="K4" s="9" t="s">
        <v>38</v>
      </c>
      <c r="L4" s="10"/>
    </row>
    <row r="5" spans="1:12" ht="15.75">
      <c r="B5" s="5" t="s">
        <v>39</v>
      </c>
      <c r="C5" s="11" t="s">
        <v>40</v>
      </c>
      <c r="E5" s="5" t="s">
        <v>39</v>
      </c>
      <c r="F5" s="11" t="s">
        <v>40</v>
      </c>
      <c r="H5" s="12" t="s">
        <v>39</v>
      </c>
      <c r="I5" s="11" t="s">
        <v>40</v>
      </c>
      <c r="K5" s="12" t="s">
        <v>39</v>
      </c>
      <c r="L5" s="11" t="s">
        <v>40</v>
      </c>
    </row>
    <row r="6" spans="1:12" ht="15.75">
      <c r="B6" s="13" t="s">
        <v>41</v>
      </c>
      <c r="C6" s="14" t="s">
        <v>42</v>
      </c>
      <c r="E6" s="13" t="s">
        <v>41</v>
      </c>
      <c r="F6" s="15" t="s">
        <v>40</v>
      </c>
      <c r="H6" s="16" t="s">
        <v>41</v>
      </c>
      <c r="I6" s="15" t="s">
        <v>40</v>
      </c>
      <c r="K6" s="16" t="s">
        <v>41</v>
      </c>
      <c r="L6" s="15" t="s">
        <v>40</v>
      </c>
    </row>
    <row r="7" spans="1:12" ht="15.75">
      <c r="B7" s="13" t="s">
        <v>43</v>
      </c>
      <c r="C7" s="14" t="s">
        <v>42</v>
      </c>
      <c r="E7" s="13" t="s">
        <v>43</v>
      </c>
      <c r="F7" s="15" t="s">
        <v>40</v>
      </c>
      <c r="H7" s="16" t="s">
        <v>43</v>
      </c>
      <c r="I7" s="15" t="s">
        <v>40</v>
      </c>
      <c r="K7" s="16" t="s">
        <v>43</v>
      </c>
      <c r="L7" s="15" t="s">
        <v>40</v>
      </c>
    </row>
    <row r="8" spans="1:12" ht="15.75">
      <c r="B8" s="13" t="s">
        <v>44</v>
      </c>
      <c r="C8" s="17" t="s">
        <v>45</v>
      </c>
      <c r="E8" s="13" t="s">
        <v>44</v>
      </c>
      <c r="F8" s="14" t="s">
        <v>42</v>
      </c>
      <c r="H8" s="16" t="s">
        <v>44</v>
      </c>
      <c r="I8" s="15" t="s">
        <v>40</v>
      </c>
      <c r="K8" s="16" t="s">
        <v>44</v>
      </c>
      <c r="L8" s="15" t="s">
        <v>40</v>
      </c>
    </row>
    <row r="9" spans="1:12" ht="15.75">
      <c r="B9" s="8" t="s">
        <v>46</v>
      </c>
      <c r="C9" s="18" t="s">
        <v>45</v>
      </c>
      <c r="E9" s="8" t="s">
        <v>46</v>
      </c>
      <c r="F9" s="19" t="s">
        <v>45</v>
      </c>
      <c r="H9" s="20" t="s">
        <v>47</v>
      </c>
      <c r="I9" s="21" t="s">
        <v>42</v>
      </c>
      <c r="K9" s="20" t="s">
        <v>47</v>
      </c>
      <c r="L9" s="22" t="s">
        <v>40</v>
      </c>
    </row>
    <row r="11" spans="1:12" ht="15.75">
      <c r="A11">
        <v>2</v>
      </c>
      <c r="B11" s="4" t="s">
        <v>48</v>
      </c>
    </row>
    <row r="12" spans="1:12">
      <c r="B12" s="5"/>
      <c r="C12" s="6"/>
      <c r="D12" s="6"/>
      <c r="E12" s="6" t="s">
        <v>33</v>
      </c>
      <c r="F12" s="6"/>
      <c r="G12" s="6"/>
      <c r="H12" s="6" t="s">
        <v>34</v>
      </c>
      <c r="I12" s="6"/>
      <c r="J12" s="6"/>
      <c r="K12" s="6"/>
      <c r="L12" s="7"/>
    </row>
    <row r="13" spans="1:12">
      <c r="B13" s="8" t="s">
        <v>35</v>
      </c>
      <c r="C13" s="9"/>
      <c r="D13" s="9"/>
      <c r="E13" s="9" t="s">
        <v>36</v>
      </c>
      <c r="F13" s="9"/>
      <c r="G13" s="9"/>
      <c r="H13" s="9" t="s">
        <v>37</v>
      </c>
      <c r="I13" s="9"/>
      <c r="J13" s="9"/>
      <c r="K13" s="9" t="s">
        <v>38</v>
      </c>
      <c r="L13" s="10"/>
    </row>
    <row r="14" spans="1:12">
      <c r="B14" s="5" t="s">
        <v>49</v>
      </c>
      <c r="C14" s="11" t="s">
        <v>40</v>
      </c>
      <c r="E14" s="23" t="s">
        <v>49</v>
      </c>
      <c r="F14" s="11" t="s">
        <v>40</v>
      </c>
      <c r="H14" s="5" t="s">
        <v>49</v>
      </c>
      <c r="I14" s="11" t="s">
        <v>40</v>
      </c>
      <c r="K14" s="5" t="s">
        <v>49</v>
      </c>
      <c r="L14" s="11" t="s">
        <v>40</v>
      </c>
    </row>
    <row r="15" spans="1:12">
      <c r="B15" s="13" t="s">
        <v>50</v>
      </c>
      <c r="C15" s="14" t="s">
        <v>42</v>
      </c>
      <c r="E15" s="13" t="s">
        <v>50</v>
      </c>
      <c r="F15" s="15" t="s">
        <v>40</v>
      </c>
      <c r="H15" s="13" t="s">
        <v>50</v>
      </c>
      <c r="I15" s="15" t="s">
        <v>40</v>
      </c>
      <c r="K15" s="13" t="s">
        <v>50</v>
      </c>
      <c r="L15" s="15" t="s">
        <v>40</v>
      </c>
    </row>
    <row r="16" spans="1:12">
      <c r="B16" s="13" t="s">
        <v>51</v>
      </c>
      <c r="C16" s="17" t="s">
        <v>45</v>
      </c>
      <c r="E16" s="13" t="s">
        <v>51</v>
      </c>
      <c r="F16" s="14" t="s">
        <v>42</v>
      </c>
      <c r="H16" s="13" t="s">
        <v>51</v>
      </c>
      <c r="I16" s="15" t="s">
        <v>40</v>
      </c>
      <c r="K16" s="13" t="s">
        <v>51</v>
      </c>
      <c r="L16" s="15" t="s">
        <v>40</v>
      </c>
    </row>
    <row r="17" spans="1:12">
      <c r="B17" s="13" t="s">
        <v>52</v>
      </c>
      <c r="C17" s="17" t="s">
        <v>45</v>
      </c>
      <c r="E17" s="13" t="s">
        <v>53</v>
      </c>
      <c r="F17" s="17" t="s">
        <v>45</v>
      </c>
      <c r="H17" s="13" t="s">
        <v>52</v>
      </c>
      <c r="I17" s="14" t="s">
        <v>42</v>
      </c>
      <c r="K17" s="13" t="s">
        <v>52</v>
      </c>
      <c r="L17" s="15" t="s">
        <v>40</v>
      </c>
    </row>
    <row r="18" spans="1:12">
      <c r="B18" s="8" t="s">
        <v>54</v>
      </c>
      <c r="C18" s="18" t="s">
        <v>45</v>
      </c>
      <c r="E18" s="8" t="s">
        <v>54</v>
      </c>
      <c r="F18" s="18" t="s">
        <v>45</v>
      </c>
      <c r="H18" s="8" t="s">
        <v>54</v>
      </c>
      <c r="I18" s="18" t="s">
        <v>45</v>
      </c>
      <c r="K18" s="8" t="s">
        <v>54</v>
      </c>
      <c r="L18" s="21" t="s">
        <v>42</v>
      </c>
    </row>
    <row r="20" spans="1:12" ht="15.75">
      <c r="A20">
        <v>3</v>
      </c>
      <c r="B20" s="4" t="s">
        <v>55</v>
      </c>
    </row>
    <row r="21" spans="1:12">
      <c r="B21" s="5"/>
      <c r="C21" s="6"/>
      <c r="D21" s="6"/>
      <c r="E21" s="6" t="s">
        <v>33</v>
      </c>
      <c r="F21" s="6"/>
      <c r="G21" s="6"/>
      <c r="H21" s="6" t="s">
        <v>34</v>
      </c>
      <c r="I21" s="6"/>
      <c r="J21" s="6"/>
      <c r="K21" s="6"/>
      <c r="L21" s="7"/>
    </row>
    <row r="22" spans="1:12">
      <c r="B22" s="8" t="s">
        <v>35</v>
      </c>
      <c r="C22" s="9"/>
      <c r="D22" s="9"/>
      <c r="E22" s="9" t="s">
        <v>36</v>
      </c>
      <c r="F22" s="9"/>
      <c r="G22" s="9"/>
      <c r="H22" s="9" t="s">
        <v>37</v>
      </c>
      <c r="I22" s="9"/>
      <c r="J22" s="9"/>
      <c r="K22" s="9" t="s">
        <v>38</v>
      </c>
      <c r="L22" s="10"/>
    </row>
    <row r="23" spans="1:12">
      <c r="B23" s="5" t="s">
        <v>56</v>
      </c>
      <c r="C23" s="24" t="s">
        <v>57</v>
      </c>
      <c r="E23" s="5" t="s">
        <v>56</v>
      </c>
      <c r="F23" s="11" t="s">
        <v>40</v>
      </c>
      <c r="H23" s="5" t="s">
        <v>56</v>
      </c>
      <c r="I23" s="11" t="s">
        <v>40</v>
      </c>
      <c r="K23" s="5" t="s">
        <v>56</v>
      </c>
      <c r="L23" s="11" t="s">
        <v>40</v>
      </c>
    </row>
    <row r="24" spans="1:12">
      <c r="B24" s="13" t="s">
        <v>51</v>
      </c>
      <c r="C24" s="17" t="s">
        <v>45</v>
      </c>
      <c r="E24" s="13" t="s">
        <v>51</v>
      </c>
      <c r="F24" s="14" t="s">
        <v>42</v>
      </c>
      <c r="H24" s="13" t="s">
        <v>51</v>
      </c>
      <c r="I24" s="15" t="s">
        <v>40</v>
      </c>
      <c r="K24" s="13" t="s">
        <v>51</v>
      </c>
      <c r="L24" s="15" t="s">
        <v>40</v>
      </c>
    </row>
    <row r="25" spans="1:12">
      <c r="B25" s="13" t="s">
        <v>58</v>
      </c>
      <c r="C25" s="17" t="s">
        <v>45</v>
      </c>
      <c r="E25" s="13" t="s">
        <v>58</v>
      </c>
      <c r="F25" s="17" t="s">
        <v>45</v>
      </c>
      <c r="H25" s="13" t="s">
        <v>58</v>
      </c>
      <c r="I25" s="14" t="s">
        <v>42</v>
      </c>
      <c r="K25" s="13" t="s">
        <v>58</v>
      </c>
      <c r="L25" s="15" t="s">
        <v>40</v>
      </c>
    </row>
    <row r="26" spans="1:12">
      <c r="B26" s="25">
        <v>9</v>
      </c>
      <c r="C26" s="18" t="s">
        <v>45</v>
      </c>
      <c r="E26" s="25">
        <v>9</v>
      </c>
      <c r="F26" s="18" t="s">
        <v>45</v>
      </c>
      <c r="H26" s="25">
        <v>9</v>
      </c>
      <c r="I26" s="18" t="s">
        <v>45</v>
      </c>
      <c r="K26" s="25">
        <v>9</v>
      </c>
      <c r="L26" s="21" t="s">
        <v>42</v>
      </c>
    </row>
    <row r="28" spans="1:12" ht="15.75">
      <c r="A28">
        <v>4</v>
      </c>
      <c r="B28" s="4" t="s">
        <v>59</v>
      </c>
    </row>
    <row r="29" spans="1:12">
      <c r="B29" s="5"/>
      <c r="C29" s="6"/>
      <c r="D29" s="6"/>
      <c r="E29" s="6" t="s">
        <v>33</v>
      </c>
      <c r="F29" s="6"/>
      <c r="G29" s="6"/>
      <c r="H29" s="6" t="s">
        <v>34</v>
      </c>
      <c r="I29" s="6"/>
      <c r="J29" s="6"/>
      <c r="K29" s="6"/>
      <c r="L29" s="7"/>
    </row>
    <row r="30" spans="1:12">
      <c r="B30" s="8" t="s">
        <v>35</v>
      </c>
      <c r="C30" s="9"/>
      <c r="D30" s="9"/>
      <c r="E30" s="9" t="s">
        <v>36</v>
      </c>
      <c r="F30" s="9"/>
      <c r="G30" s="9"/>
      <c r="H30" s="9" t="s">
        <v>37</v>
      </c>
      <c r="I30" s="9"/>
      <c r="J30" s="9"/>
      <c r="K30" s="9" t="s">
        <v>38</v>
      </c>
      <c r="L30" s="10"/>
    </row>
    <row r="31" spans="1:12">
      <c r="B31" s="5" t="s">
        <v>60</v>
      </c>
      <c r="C31" s="24" t="s">
        <v>57</v>
      </c>
      <c r="E31" s="5" t="s">
        <v>60</v>
      </c>
      <c r="F31" s="11" t="s">
        <v>40</v>
      </c>
      <c r="H31" s="5" t="s">
        <v>60</v>
      </c>
      <c r="I31" s="11" t="s">
        <v>40</v>
      </c>
      <c r="K31" s="5" t="s">
        <v>60</v>
      </c>
      <c r="L31" s="11" t="s">
        <v>40</v>
      </c>
    </row>
    <row r="32" spans="1:12">
      <c r="B32" s="13" t="s">
        <v>51</v>
      </c>
      <c r="C32" s="17" t="s">
        <v>45</v>
      </c>
      <c r="E32" s="13" t="s">
        <v>51</v>
      </c>
      <c r="F32" s="15" t="s">
        <v>40</v>
      </c>
      <c r="H32" s="13" t="s">
        <v>51</v>
      </c>
      <c r="I32" s="15" t="s">
        <v>40</v>
      </c>
      <c r="K32" s="13" t="s">
        <v>51</v>
      </c>
      <c r="L32" s="15" t="s">
        <v>40</v>
      </c>
    </row>
    <row r="33" spans="1:12">
      <c r="B33" s="13" t="s">
        <v>61</v>
      </c>
      <c r="C33" s="17" t="s">
        <v>45</v>
      </c>
      <c r="E33" s="13" t="s">
        <v>61</v>
      </c>
      <c r="F33" s="14" t="s">
        <v>42</v>
      </c>
      <c r="H33" s="13" t="s">
        <v>61</v>
      </c>
      <c r="I33" s="15" t="s">
        <v>40</v>
      </c>
      <c r="K33" s="13" t="s">
        <v>61</v>
      </c>
      <c r="L33" s="15" t="s">
        <v>40</v>
      </c>
    </row>
    <row r="34" spans="1:12">
      <c r="B34" s="13" t="s">
        <v>62</v>
      </c>
      <c r="C34" s="17" t="s">
        <v>45</v>
      </c>
      <c r="E34" s="13" t="s">
        <v>62</v>
      </c>
      <c r="F34" s="17" t="s">
        <v>45</v>
      </c>
      <c r="H34" s="13" t="s">
        <v>62</v>
      </c>
      <c r="I34" s="14" t="s">
        <v>42</v>
      </c>
      <c r="K34" s="13" t="s">
        <v>62</v>
      </c>
      <c r="L34" s="15" t="s">
        <v>40</v>
      </c>
    </row>
    <row r="35" spans="1:12">
      <c r="B35" s="8" t="s">
        <v>46</v>
      </c>
      <c r="C35" s="18" t="s">
        <v>45</v>
      </c>
      <c r="E35" s="8" t="s">
        <v>46</v>
      </c>
      <c r="F35" s="18" t="s">
        <v>45</v>
      </c>
      <c r="H35" s="8" t="s">
        <v>46</v>
      </c>
      <c r="I35" s="21" t="s">
        <v>42</v>
      </c>
      <c r="K35" s="8" t="s">
        <v>46</v>
      </c>
      <c r="L35" s="21" t="s">
        <v>42</v>
      </c>
    </row>
    <row r="37" spans="1:12" ht="15.75">
      <c r="A37">
        <v>5</v>
      </c>
      <c r="B37" s="4" t="s">
        <v>63</v>
      </c>
    </row>
    <row r="38" spans="1:12">
      <c r="B38" s="5"/>
      <c r="C38" s="6"/>
      <c r="D38" s="6"/>
      <c r="E38" s="6" t="s">
        <v>33</v>
      </c>
      <c r="F38" s="6"/>
      <c r="G38" s="6"/>
      <c r="H38" s="6" t="s">
        <v>34</v>
      </c>
      <c r="I38" s="6"/>
      <c r="J38" s="6"/>
      <c r="K38" s="6"/>
      <c r="L38" s="7"/>
    </row>
    <row r="39" spans="1:12">
      <c r="B39" s="8" t="s">
        <v>35</v>
      </c>
      <c r="C39" s="9"/>
      <c r="D39" s="9"/>
      <c r="E39" s="9" t="s">
        <v>36</v>
      </c>
      <c r="F39" s="9"/>
      <c r="G39" s="9"/>
      <c r="H39" s="9" t="s">
        <v>37</v>
      </c>
      <c r="I39" s="9"/>
      <c r="J39" s="9"/>
      <c r="K39" s="9" t="s">
        <v>38</v>
      </c>
      <c r="L39" s="10"/>
    </row>
    <row r="40" spans="1:12">
      <c r="B40" s="26" t="s">
        <v>49</v>
      </c>
      <c r="C40" s="27" t="s">
        <v>45</v>
      </c>
      <c r="E40" s="5" t="s">
        <v>49</v>
      </c>
      <c r="F40" s="11" t="s">
        <v>40</v>
      </c>
      <c r="H40" s="5" t="s">
        <v>49</v>
      </c>
      <c r="I40" s="11" t="s">
        <v>40</v>
      </c>
      <c r="K40" s="5" t="s">
        <v>49</v>
      </c>
      <c r="L40" s="11" t="s">
        <v>40</v>
      </c>
    </row>
    <row r="41" spans="1:12">
      <c r="B41" s="28">
        <v>2</v>
      </c>
      <c r="C41" s="17" t="s">
        <v>45</v>
      </c>
      <c r="E41" s="28">
        <v>2</v>
      </c>
      <c r="F41" s="14" t="s">
        <v>42</v>
      </c>
      <c r="H41" s="28">
        <v>2</v>
      </c>
      <c r="I41" s="15" t="s">
        <v>40</v>
      </c>
      <c r="K41" s="28">
        <v>2</v>
      </c>
      <c r="L41" s="15" t="s">
        <v>40</v>
      </c>
    </row>
    <row r="42" spans="1:12">
      <c r="B42" s="28">
        <v>3</v>
      </c>
      <c r="C42" s="17" t="s">
        <v>45</v>
      </c>
      <c r="E42" s="28">
        <v>3</v>
      </c>
      <c r="F42" s="17" t="s">
        <v>45</v>
      </c>
      <c r="H42" s="28">
        <v>3</v>
      </c>
      <c r="I42" s="15" t="s">
        <v>40</v>
      </c>
      <c r="K42" s="28">
        <v>3</v>
      </c>
      <c r="L42" s="15" t="s">
        <v>40</v>
      </c>
    </row>
    <row r="43" spans="1:12">
      <c r="B43" s="28">
        <v>4</v>
      </c>
      <c r="C43" s="17" t="s">
        <v>45</v>
      </c>
      <c r="E43" s="25">
        <v>4</v>
      </c>
      <c r="F43" s="18" t="s">
        <v>45</v>
      </c>
      <c r="H43" s="25">
        <v>4</v>
      </c>
      <c r="I43" s="21" t="s">
        <v>42</v>
      </c>
      <c r="K43" s="25">
        <v>4</v>
      </c>
      <c r="L43" s="22" t="s">
        <v>40</v>
      </c>
    </row>
    <row r="44" spans="1:12">
      <c r="B44" s="8"/>
      <c r="C44" s="29" t="s">
        <v>64</v>
      </c>
    </row>
    <row r="46" spans="1:12" ht="15.75">
      <c r="A46">
        <v>6</v>
      </c>
      <c r="B46" s="4" t="s">
        <v>65</v>
      </c>
    </row>
    <row r="47" spans="1:12">
      <c r="B47" s="5"/>
      <c r="C47" s="6"/>
      <c r="D47" s="6"/>
      <c r="E47" s="6" t="s">
        <v>33</v>
      </c>
      <c r="F47" s="6"/>
      <c r="G47" s="6"/>
      <c r="H47" s="6" t="s">
        <v>34</v>
      </c>
      <c r="I47" s="6"/>
      <c r="J47" s="6"/>
      <c r="K47" s="6"/>
      <c r="L47" s="7"/>
    </row>
    <row r="48" spans="1:12">
      <c r="B48" s="8" t="s">
        <v>35</v>
      </c>
      <c r="C48" s="9"/>
      <c r="D48" s="9"/>
      <c r="E48" s="9" t="s">
        <v>36</v>
      </c>
      <c r="F48" s="9"/>
      <c r="G48" s="9"/>
      <c r="H48" s="9" t="s">
        <v>37</v>
      </c>
      <c r="I48" s="9"/>
      <c r="J48" s="9"/>
      <c r="K48" s="9" t="s">
        <v>38</v>
      </c>
      <c r="L48" s="10"/>
    </row>
    <row r="49" spans="1:12">
      <c r="B49" s="5" t="s">
        <v>60</v>
      </c>
      <c r="C49" s="24" t="s">
        <v>57</v>
      </c>
      <c r="E49" s="5" t="s">
        <v>60</v>
      </c>
      <c r="F49" s="11" t="s">
        <v>40</v>
      </c>
      <c r="H49" s="5" t="s">
        <v>60</v>
      </c>
      <c r="I49" s="11" t="s">
        <v>40</v>
      </c>
      <c r="K49" s="5" t="s">
        <v>60</v>
      </c>
      <c r="L49" s="11" t="s">
        <v>40</v>
      </c>
    </row>
    <row r="50" spans="1:12">
      <c r="B50" s="13" t="s">
        <v>51</v>
      </c>
      <c r="C50" s="17" t="s">
        <v>45</v>
      </c>
      <c r="E50" s="13" t="s">
        <v>51</v>
      </c>
      <c r="F50" s="15" t="s">
        <v>40</v>
      </c>
      <c r="H50" s="13" t="s">
        <v>51</v>
      </c>
      <c r="I50" s="15" t="s">
        <v>40</v>
      </c>
      <c r="K50" s="13" t="s">
        <v>51</v>
      </c>
      <c r="L50" s="15" t="s">
        <v>40</v>
      </c>
    </row>
    <row r="51" spans="1:12">
      <c r="B51" s="13" t="s">
        <v>61</v>
      </c>
      <c r="C51" s="17" t="s">
        <v>45</v>
      </c>
      <c r="E51" s="13" t="s">
        <v>61</v>
      </c>
      <c r="F51" s="14" t="s">
        <v>42</v>
      </c>
      <c r="H51" s="13" t="s">
        <v>61</v>
      </c>
      <c r="I51" s="15" t="s">
        <v>40</v>
      </c>
      <c r="K51" s="13" t="s">
        <v>61</v>
      </c>
      <c r="L51" s="15" t="s">
        <v>40</v>
      </c>
    </row>
    <row r="52" spans="1:12">
      <c r="B52" s="13" t="s">
        <v>62</v>
      </c>
      <c r="C52" s="17" t="s">
        <v>45</v>
      </c>
      <c r="E52" s="13" t="s">
        <v>62</v>
      </c>
      <c r="F52" s="17" t="s">
        <v>45</v>
      </c>
      <c r="H52" s="13" t="s">
        <v>62</v>
      </c>
      <c r="I52" s="14" t="s">
        <v>42</v>
      </c>
      <c r="K52" s="13" t="s">
        <v>62</v>
      </c>
      <c r="L52" s="15" t="s">
        <v>40</v>
      </c>
    </row>
    <row r="53" spans="1:12">
      <c r="B53" s="8" t="s">
        <v>46</v>
      </c>
      <c r="C53" s="18" t="s">
        <v>45</v>
      </c>
      <c r="E53" s="8" t="s">
        <v>46</v>
      </c>
      <c r="F53" s="18" t="s">
        <v>45</v>
      </c>
      <c r="H53" s="8" t="s">
        <v>46</v>
      </c>
      <c r="I53" s="21" t="s">
        <v>42</v>
      </c>
      <c r="K53" s="8" t="s">
        <v>46</v>
      </c>
      <c r="L53" s="21" t="s">
        <v>42</v>
      </c>
    </row>
    <row r="55" spans="1:12" ht="15.75">
      <c r="A55">
        <v>7</v>
      </c>
      <c r="B55" s="4" t="s">
        <v>66</v>
      </c>
    </row>
    <row r="56" spans="1:12">
      <c r="B56" s="5"/>
      <c r="C56" s="6"/>
      <c r="D56" s="6"/>
      <c r="E56" s="6" t="s">
        <v>33</v>
      </c>
      <c r="F56" s="6"/>
      <c r="G56" s="6"/>
      <c r="H56" s="6" t="s">
        <v>34</v>
      </c>
      <c r="I56" s="6"/>
      <c r="J56" s="6"/>
      <c r="K56" s="6"/>
      <c r="L56" s="7"/>
    </row>
    <row r="57" spans="1:12">
      <c r="B57" s="8" t="s">
        <v>35</v>
      </c>
      <c r="C57" s="9"/>
      <c r="D57" s="9"/>
      <c r="E57" s="9" t="s">
        <v>36</v>
      </c>
      <c r="F57" s="9"/>
      <c r="G57" s="9"/>
      <c r="H57" s="9" t="s">
        <v>37</v>
      </c>
      <c r="I57" s="9"/>
      <c r="J57" s="9"/>
      <c r="K57" s="9" t="s">
        <v>38</v>
      </c>
      <c r="L57" s="10"/>
    </row>
    <row r="58" spans="1:12">
      <c r="B58" s="26" t="s">
        <v>49</v>
      </c>
      <c r="C58" s="27" t="s">
        <v>45</v>
      </c>
      <c r="E58" s="5" t="s">
        <v>49</v>
      </c>
      <c r="F58" s="11" t="s">
        <v>40</v>
      </c>
      <c r="H58" s="5" t="s">
        <v>49</v>
      </c>
      <c r="I58" s="11" t="s">
        <v>40</v>
      </c>
      <c r="K58" s="5" t="s">
        <v>49</v>
      </c>
      <c r="L58" s="11" t="s">
        <v>40</v>
      </c>
    </row>
    <row r="59" spans="1:12">
      <c r="B59" s="28">
        <v>2</v>
      </c>
      <c r="C59" s="17" t="s">
        <v>45</v>
      </c>
      <c r="E59" s="28">
        <v>2</v>
      </c>
      <c r="F59" s="14" t="s">
        <v>42</v>
      </c>
      <c r="H59" s="28">
        <v>2</v>
      </c>
      <c r="I59" s="15" t="s">
        <v>40</v>
      </c>
      <c r="K59" s="28">
        <v>2</v>
      </c>
      <c r="L59" s="15" t="s">
        <v>40</v>
      </c>
    </row>
    <row r="60" spans="1:12">
      <c r="B60" s="28">
        <v>3</v>
      </c>
      <c r="C60" s="17" t="s">
        <v>45</v>
      </c>
      <c r="E60" s="28">
        <v>3</v>
      </c>
      <c r="F60" s="17" t="s">
        <v>45</v>
      </c>
      <c r="H60" s="28">
        <v>3</v>
      </c>
      <c r="I60" s="15" t="s">
        <v>40</v>
      </c>
      <c r="K60" s="28">
        <v>3</v>
      </c>
      <c r="L60" s="15" t="s">
        <v>40</v>
      </c>
    </row>
    <row r="61" spans="1:12">
      <c r="B61" s="28">
        <v>4</v>
      </c>
      <c r="C61" s="17" t="s">
        <v>45</v>
      </c>
      <c r="E61" s="25">
        <v>4</v>
      </c>
      <c r="F61" s="18" t="s">
        <v>45</v>
      </c>
      <c r="H61" s="25">
        <v>4</v>
      </c>
      <c r="I61" s="21" t="s">
        <v>42</v>
      </c>
      <c r="K61" s="25">
        <v>4</v>
      </c>
      <c r="L61" s="22" t="s">
        <v>40</v>
      </c>
    </row>
    <row r="62" spans="1:12">
      <c r="B62" s="8"/>
      <c r="C62" s="29" t="s">
        <v>64</v>
      </c>
    </row>
    <row r="64" spans="1:12" ht="15.75">
      <c r="A64">
        <v>8</v>
      </c>
      <c r="B64" s="4" t="s">
        <v>67</v>
      </c>
    </row>
    <row r="65" spans="2:12">
      <c r="B65" s="5"/>
      <c r="C65" s="6"/>
      <c r="D65" s="6"/>
      <c r="E65" s="6" t="s">
        <v>33</v>
      </c>
      <c r="F65" s="6"/>
      <c r="G65" s="6"/>
      <c r="H65" s="6" t="s">
        <v>34</v>
      </c>
      <c r="I65" s="6"/>
      <c r="J65" s="6"/>
      <c r="K65" s="6"/>
      <c r="L65" s="7"/>
    </row>
    <row r="66" spans="2:12">
      <c r="B66" s="8" t="s">
        <v>35</v>
      </c>
      <c r="C66" s="9"/>
      <c r="D66" s="9"/>
      <c r="E66" s="9" t="s">
        <v>36</v>
      </c>
      <c r="F66" s="9"/>
      <c r="G66" s="9"/>
      <c r="H66" s="9" t="s">
        <v>37</v>
      </c>
      <c r="I66" s="9"/>
      <c r="J66" s="9"/>
      <c r="K66" s="9" t="s">
        <v>38</v>
      </c>
      <c r="L66" s="10"/>
    </row>
    <row r="67" spans="2:12" ht="15.75">
      <c r="B67" s="5" t="s">
        <v>68</v>
      </c>
      <c r="C67" s="24" t="s">
        <v>42</v>
      </c>
      <c r="E67" s="12" t="s">
        <v>68</v>
      </c>
      <c r="F67" s="11" t="s">
        <v>40</v>
      </c>
      <c r="H67" s="12" t="s">
        <v>68</v>
      </c>
      <c r="I67" s="11" t="s">
        <v>40</v>
      </c>
      <c r="K67" s="12" t="s">
        <v>68</v>
      </c>
      <c r="L67" s="11" t="s">
        <v>40</v>
      </c>
    </row>
    <row r="68" spans="2:12" ht="15.75">
      <c r="B68" s="13" t="s">
        <v>69</v>
      </c>
      <c r="C68" s="17" t="s">
        <v>45</v>
      </c>
      <c r="E68" s="16" t="s">
        <v>69</v>
      </c>
      <c r="F68" s="15" t="s">
        <v>40</v>
      </c>
      <c r="H68" s="16" t="s">
        <v>69</v>
      </c>
      <c r="I68" s="15" t="s">
        <v>40</v>
      </c>
      <c r="K68" s="16" t="s">
        <v>69</v>
      </c>
      <c r="L68" s="15" t="s">
        <v>40</v>
      </c>
    </row>
    <row r="69" spans="2:12" ht="15.75">
      <c r="B69" s="13" t="s">
        <v>70</v>
      </c>
      <c r="C69" s="17" t="s">
        <v>45</v>
      </c>
      <c r="E69" s="16" t="s">
        <v>70</v>
      </c>
      <c r="F69" s="14" t="s">
        <v>42</v>
      </c>
      <c r="H69" s="16" t="s">
        <v>70</v>
      </c>
      <c r="I69" s="15" t="s">
        <v>40</v>
      </c>
      <c r="K69" s="16" t="s">
        <v>70</v>
      </c>
      <c r="L69" s="15" t="s">
        <v>40</v>
      </c>
    </row>
    <row r="70" spans="2:12" ht="15.75">
      <c r="B70" s="13" t="s">
        <v>71</v>
      </c>
      <c r="C70" s="30" t="s">
        <v>72</v>
      </c>
      <c r="E70" s="16" t="s">
        <v>71</v>
      </c>
      <c r="F70" s="17" t="s">
        <v>45</v>
      </c>
      <c r="H70" s="16" t="s">
        <v>71</v>
      </c>
      <c r="I70" s="15" t="s">
        <v>40</v>
      </c>
      <c r="K70" s="16" t="s">
        <v>71</v>
      </c>
      <c r="L70" s="15" t="s">
        <v>40</v>
      </c>
    </row>
    <row r="71" spans="2:12" ht="15.75">
      <c r="B71" s="13" t="s">
        <v>73</v>
      </c>
      <c r="C71" s="30" t="s">
        <v>72</v>
      </c>
      <c r="E71" s="16" t="s">
        <v>73</v>
      </c>
      <c r="F71" s="30" t="s">
        <v>72</v>
      </c>
      <c r="H71" s="16" t="s">
        <v>73</v>
      </c>
      <c r="I71" s="14" t="s">
        <v>42</v>
      </c>
      <c r="K71" s="16" t="s">
        <v>73</v>
      </c>
      <c r="L71" s="15" t="s">
        <v>40</v>
      </c>
    </row>
    <row r="72" spans="2:12" ht="15.75">
      <c r="B72" s="8" t="s">
        <v>74</v>
      </c>
      <c r="C72" s="10" t="s">
        <v>72</v>
      </c>
      <c r="E72" s="20" t="s">
        <v>74</v>
      </c>
      <c r="F72" s="18" t="s">
        <v>45</v>
      </c>
      <c r="H72" s="20" t="s">
        <v>74</v>
      </c>
      <c r="I72" s="21" t="s">
        <v>42</v>
      </c>
      <c r="K72" s="20" t="s">
        <v>74</v>
      </c>
      <c r="L72" s="22" t="s">
        <v>40</v>
      </c>
    </row>
    <row r="75" spans="2:12" ht="15.75">
      <c r="C75" s="31"/>
      <c r="D75" s="31"/>
      <c r="E75" s="31"/>
      <c r="F75" s="31"/>
      <c r="G75" s="31"/>
      <c r="H75" s="31"/>
      <c r="I75" s="31"/>
    </row>
  </sheetData>
  <sheetProtection password="D273" sheet="1" objects="1" scenario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showGridLines="0" topLeftCell="A22" workbookViewId="0">
      <selection activeCell="B13" sqref="B13:C15"/>
    </sheetView>
  </sheetViews>
  <sheetFormatPr baseColWidth="10" defaultRowHeight="15"/>
  <cols>
    <col min="1" max="1" width="28.7109375" customWidth="1"/>
    <col min="2" max="2" width="12.42578125" customWidth="1"/>
    <col min="3" max="3" width="13.140625" customWidth="1"/>
    <col min="7" max="7" width="13.85546875" customWidth="1"/>
  </cols>
  <sheetData>
    <row r="1" spans="1:7">
      <c r="A1" s="99" t="s">
        <v>156</v>
      </c>
      <c r="B1" s="41"/>
      <c r="C1" s="41"/>
      <c r="D1" s="41"/>
      <c r="E1" s="41"/>
      <c r="F1" s="41"/>
      <c r="G1" s="41"/>
    </row>
    <row r="2" spans="1:7">
      <c r="A2" s="99"/>
      <c r="B2" s="41"/>
      <c r="C2" s="41"/>
      <c r="D2" s="41"/>
      <c r="E2" s="41"/>
      <c r="F2" s="41"/>
      <c r="G2" s="41"/>
    </row>
    <row r="3" spans="1:7" ht="21.75" thickBot="1">
      <c r="A3" s="135" t="s">
        <v>98</v>
      </c>
      <c r="B3" s="41"/>
      <c r="C3" s="41"/>
      <c r="D3" s="41"/>
      <c r="E3" s="41"/>
      <c r="F3" s="41"/>
      <c r="G3" s="41"/>
    </row>
    <row r="4" spans="1:7">
      <c r="A4" s="194" t="s">
        <v>75</v>
      </c>
      <c r="B4" s="196" t="s">
        <v>76</v>
      </c>
      <c r="C4" s="197"/>
      <c r="D4" s="196" t="s">
        <v>77</v>
      </c>
      <c r="E4" s="197"/>
      <c r="F4" s="196" t="s">
        <v>78</v>
      </c>
      <c r="G4" s="197"/>
    </row>
    <row r="5" spans="1:7">
      <c r="A5" s="195"/>
      <c r="B5" s="198" t="s">
        <v>79</v>
      </c>
      <c r="C5" s="199"/>
      <c r="D5" s="198" t="s">
        <v>80</v>
      </c>
      <c r="E5" s="199"/>
      <c r="F5" s="198" t="s">
        <v>81</v>
      </c>
      <c r="G5" s="199"/>
    </row>
    <row r="6" spans="1:7" ht="24.75" customHeight="1" thickBot="1">
      <c r="A6" s="195"/>
      <c r="B6" s="113" t="s">
        <v>82</v>
      </c>
      <c r="C6" s="114" t="s">
        <v>83</v>
      </c>
      <c r="D6" s="100" t="s">
        <v>82</v>
      </c>
      <c r="E6" s="96" t="s">
        <v>83</v>
      </c>
      <c r="F6" s="100" t="s">
        <v>82</v>
      </c>
      <c r="G6" s="96" t="s">
        <v>83</v>
      </c>
    </row>
    <row r="7" spans="1:7" ht="52.5" customHeight="1">
      <c r="A7" s="115" t="s">
        <v>8</v>
      </c>
      <c r="B7" s="105" t="s">
        <v>99</v>
      </c>
      <c r="C7" s="105" t="s">
        <v>84</v>
      </c>
      <c r="D7" s="200" t="s">
        <v>100</v>
      </c>
      <c r="E7" s="201"/>
      <c r="F7" s="206" t="s">
        <v>100</v>
      </c>
      <c r="G7" s="207"/>
    </row>
    <row r="8" spans="1:7">
      <c r="A8" s="224" t="s">
        <v>86</v>
      </c>
      <c r="B8" s="43" t="s">
        <v>101</v>
      </c>
      <c r="C8" s="43" t="s">
        <v>87</v>
      </c>
      <c r="D8" s="202"/>
      <c r="E8" s="203"/>
      <c r="F8" s="208"/>
      <c r="G8" s="209"/>
    </row>
    <row r="9" spans="1:7" ht="15.75" thickBot="1">
      <c r="A9" s="225"/>
      <c r="B9" s="110" t="s">
        <v>102</v>
      </c>
      <c r="C9" s="111" t="s">
        <v>45</v>
      </c>
      <c r="D9" s="204"/>
      <c r="E9" s="205"/>
      <c r="F9" s="210"/>
      <c r="G9" s="211"/>
    </row>
    <row r="10" spans="1:7" ht="45">
      <c r="A10" s="104" t="s">
        <v>133</v>
      </c>
      <c r="B10" s="105" t="s">
        <v>85</v>
      </c>
      <c r="C10" s="105" t="s">
        <v>84</v>
      </c>
      <c r="D10" s="105" t="s">
        <v>103</v>
      </c>
      <c r="E10" s="105" t="s">
        <v>84</v>
      </c>
      <c r="F10" s="105" t="s">
        <v>104</v>
      </c>
      <c r="G10" s="106" t="s">
        <v>89</v>
      </c>
    </row>
    <row r="11" spans="1:7" ht="30">
      <c r="A11" s="107" t="s">
        <v>90</v>
      </c>
      <c r="B11" s="43" t="s">
        <v>105</v>
      </c>
      <c r="C11" s="43" t="s">
        <v>87</v>
      </c>
      <c r="D11" s="43" t="s">
        <v>106</v>
      </c>
      <c r="E11" s="43" t="s">
        <v>87</v>
      </c>
      <c r="F11" s="43" t="s">
        <v>107</v>
      </c>
      <c r="G11" s="108" t="s">
        <v>91</v>
      </c>
    </row>
    <row r="12" spans="1:7" ht="15.75" thickBot="1">
      <c r="A12" s="109"/>
      <c r="B12" s="110" t="s">
        <v>108</v>
      </c>
      <c r="C12" s="111" t="s">
        <v>45</v>
      </c>
      <c r="D12" s="110" t="s">
        <v>109</v>
      </c>
      <c r="E12" s="111" t="s">
        <v>45</v>
      </c>
      <c r="F12" s="110" t="s">
        <v>110</v>
      </c>
      <c r="G12" s="112" t="s">
        <v>93</v>
      </c>
    </row>
    <row r="13" spans="1:7" ht="45">
      <c r="A13" s="125" t="s">
        <v>134</v>
      </c>
      <c r="B13" s="212" t="s">
        <v>100</v>
      </c>
      <c r="C13" s="213"/>
      <c r="D13" s="105" t="s">
        <v>111</v>
      </c>
      <c r="E13" s="105" t="s">
        <v>84</v>
      </c>
      <c r="F13" s="105" t="s">
        <v>85</v>
      </c>
      <c r="G13" s="106" t="s">
        <v>84</v>
      </c>
    </row>
    <row r="14" spans="1:7" ht="30">
      <c r="A14" s="107" t="s">
        <v>90</v>
      </c>
      <c r="B14" s="214"/>
      <c r="C14" s="215"/>
      <c r="D14" s="43" t="s">
        <v>112</v>
      </c>
      <c r="E14" s="43" t="s">
        <v>87</v>
      </c>
      <c r="F14" s="43" t="s">
        <v>88</v>
      </c>
      <c r="G14" s="108" t="s">
        <v>87</v>
      </c>
    </row>
    <row r="15" spans="1:7" ht="15.75" thickBot="1">
      <c r="A15" s="109"/>
      <c r="B15" s="216"/>
      <c r="C15" s="217"/>
      <c r="D15" s="110" t="s">
        <v>113</v>
      </c>
      <c r="E15" s="111" t="s">
        <v>45</v>
      </c>
      <c r="F15" s="110" t="s">
        <v>114</v>
      </c>
      <c r="G15" s="112" t="s">
        <v>45</v>
      </c>
    </row>
    <row r="16" spans="1:7" ht="35.25" customHeight="1">
      <c r="A16" s="116" t="s">
        <v>12</v>
      </c>
      <c r="B16" s="117"/>
      <c r="C16" s="117" t="s">
        <v>84</v>
      </c>
      <c r="D16" s="117"/>
      <c r="E16" s="117" t="s">
        <v>84</v>
      </c>
      <c r="F16" s="117"/>
      <c r="G16" s="118" t="s">
        <v>89</v>
      </c>
    </row>
    <row r="17" spans="1:7" ht="30">
      <c r="A17" s="119" t="s">
        <v>94</v>
      </c>
      <c r="B17" s="92"/>
      <c r="C17" s="92" t="s">
        <v>87</v>
      </c>
      <c r="D17" s="92"/>
      <c r="E17" s="92" t="s">
        <v>87</v>
      </c>
      <c r="F17" s="92"/>
      <c r="G17" s="120" t="s">
        <v>91</v>
      </c>
    </row>
    <row r="18" spans="1:7" ht="15.75" thickBot="1">
      <c r="A18" s="121"/>
      <c r="B18" s="122" t="s">
        <v>95</v>
      </c>
      <c r="C18" s="123" t="s">
        <v>45</v>
      </c>
      <c r="D18" s="122" t="s">
        <v>96</v>
      </c>
      <c r="E18" s="123" t="s">
        <v>45</v>
      </c>
      <c r="F18" s="122" t="s">
        <v>97</v>
      </c>
      <c r="G18" s="124" t="s">
        <v>93</v>
      </c>
    </row>
    <row r="19" spans="1:7">
      <c r="A19" s="42"/>
      <c r="B19" s="41"/>
      <c r="C19" s="41"/>
      <c r="D19" s="41"/>
      <c r="E19" s="41"/>
      <c r="F19" s="41"/>
      <c r="G19" s="41"/>
    </row>
    <row r="20" spans="1:7" ht="21.75" thickBot="1">
      <c r="A20" s="135" t="s">
        <v>115</v>
      </c>
      <c r="B20" s="41"/>
      <c r="C20" s="41"/>
      <c r="D20" s="41"/>
      <c r="E20" s="41"/>
      <c r="F20" s="41"/>
      <c r="G20" s="41"/>
    </row>
    <row r="21" spans="1:7">
      <c r="A21" s="218" t="s">
        <v>75</v>
      </c>
      <c r="B21" s="220" t="s">
        <v>76</v>
      </c>
      <c r="C21" s="221"/>
      <c r="D21" s="220" t="s">
        <v>77</v>
      </c>
      <c r="E21" s="221"/>
      <c r="F21" s="220" t="s">
        <v>78</v>
      </c>
      <c r="G21" s="221"/>
    </row>
    <row r="22" spans="1:7">
      <c r="A22" s="219"/>
      <c r="B22" s="222" t="s">
        <v>79</v>
      </c>
      <c r="C22" s="223"/>
      <c r="D22" s="222" t="s">
        <v>80</v>
      </c>
      <c r="E22" s="223"/>
      <c r="F22" s="222" t="s">
        <v>81</v>
      </c>
      <c r="G22" s="223"/>
    </row>
    <row r="23" spans="1:7" ht="15.75" thickBot="1">
      <c r="A23" s="195"/>
      <c r="B23" s="100" t="s">
        <v>82</v>
      </c>
      <c r="C23" s="96" t="s">
        <v>83</v>
      </c>
      <c r="D23" s="100" t="s">
        <v>82</v>
      </c>
      <c r="E23" s="96" t="s">
        <v>83</v>
      </c>
      <c r="F23" s="100" t="s">
        <v>82</v>
      </c>
      <c r="G23" s="96" t="s">
        <v>83</v>
      </c>
    </row>
    <row r="24" spans="1:7" ht="45">
      <c r="A24" s="104" t="s">
        <v>133</v>
      </c>
      <c r="B24" s="126" t="s">
        <v>104</v>
      </c>
      <c r="C24" s="105" t="s">
        <v>89</v>
      </c>
      <c r="D24" s="200" t="s">
        <v>100</v>
      </c>
      <c r="E24" s="201"/>
      <c r="F24" s="206" t="s">
        <v>100</v>
      </c>
      <c r="G24" s="207"/>
    </row>
    <row r="25" spans="1:7">
      <c r="A25" s="107" t="s">
        <v>90</v>
      </c>
      <c r="B25" s="101" t="s">
        <v>107</v>
      </c>
      <c r="C25" s="43" t="s">
        <v>91</v>
      </c>
      <c r="D25" s="202"/>
      <c r="E25" s="203"/>
      <c r="F25" s="208"/>
      <c r="G25" s="209"/>
    </row>
    <row r="26" spans="1:7" ht="15.75" thickBot="1">
      <c r="A26" s="109"/>
      <c r="B26" s="127" t="s">
        <v>116</v>
      </c>
      <c r="C26" s="111" t="s">
        <v>93</v>
      </c>
      <c r="D26" s="204"/>
      <c r="E26" s="205"/>
      <c r="F26" s="210"/>
      <c r="G26" s="211"/>
    </row>
    <row r="27" spans="1:7" ht="45">
      <c r="A27" s="125" t="s">
        <v>134</v>
      </c>
      <c r="B27" s="126" t="s">
        <v>85</v>
      </c>
      <c r="C27" s="105" t="s">
        <v>84</v>
      </c>
      <c r="D27" s="126" t="s">
        <v>103</v>
      </c>
      <c r="E27" s="105" t="s">
        <v>84</v>
      </c>
      <c r="F27" s="126" t="s">
        <v>117</v>
      </c>
      <c r="G27" s="106" t="s">
        <v>84</v>
      </c>
    </row>
    <row r="28" spans="1:7" ht="30">
      <c r="A28" s="107" t="s">
        <v>90</v>
      </c>
      <c r="B28" s="101" t="s">
        <v>105</v>
      </c>
      <c r="C28" s="43" t="s">
        <v>87</v>
      </c>
      <c r="D28" s="101" t="s">
        <v>118</v>
      </c>
      <c r="E28" s="43" t="s">
        <v>87</v>
      </c>
      <c r="F28" s="101" t="s">
        <v>119</v>
      </c>
      <c r="G28" s="108" t="s">
        <v>87</v>
      </c>
    </row>
    <row r="29" spans="1:7" ht="15.75" thickBot="1">
      <c r="A29" s="109"/>
      <c r="B29" s="127" t="s">
        <v>102</v>
      </c>
      <c r="C29" s="111" t="s">
        <v>45</v>
      </c>
      <c r="D29" s="127" t="s">
        <v>92</v>
      </c>
      <c r="E29" s="111" t="s">
        <v>45</v>
      </c>
      <c r="F29" s="127" t="s">
        <v>120</v>
      </c>
      <c r="G29" s="112" t="s">
        <v>45</v>
      </c>
    </row>
    <row r="30" spans="1:7">
      <c r="A30" s="42"/>
      <c r="B30" s="41"/>
      <c r="C30" s="41"/>
      <c r="D30" s="41"/>
      <c r="E30" s="41"/>
      <c r="F30" s="41"/>
      <c r="G30" s="41"/>
    </row>
    <row r="31" spans="1:7" ht="21.75" thickBot="1">
      <c r="A31" s="135" t="s">
        <v>121</v>
      </c>
      <c r="B31" s="41"/>
      <c r="C31" s="41"/>
      <c r="D31" s="41"/>
      <c r="E31" s="41"/>
      <c r="F31" s="41"/>
      <c r="G31" s="41"/>
    </row>
    <row r="32" spans="1:7">
      <c r="A32" s="218" t="s">
        <v>75</v>
      </c>
      <c r="B32" s="220" t="s">
        <v>76</v>
      </c>
      <c r="C32" s="221"/>
      <c r="D32" s="220" t="s">
        <v>77</v>
      </c>
      <c r="E32" s="221"/>
      <c r="F32" s="220" t="s">
        <v>78</v>
      </c>
      <c r="G32" s="221"/>
    </row>
    <row r="33" spans="1:7">
      <c r="A33" s="219"/>
      <c r="B33" s="222" t="s">
        <v>79</v>
      </c>
      <c r="C33" s="223"/>
      <c r="D33" s="222" t="s">
        <v>80</v>
      </c>
      <c r="E33" s="223"/>
      <c r="F33" s="222" t="s">
        <v>81</v>
      </c>
      <c r="G33" s="223"/>
    </row>
    <row r="34" spans="1:7" ht="15.75" thickBot="1">
      <c r="A34" s="195"/>
      <c r="B34" s="100" t="s">
        <v>82</v>
      </c>
      <c r="C34" s="96" t="s">
        <v>83</v>
      </c>
      <c r="D34" s="100" t="s">
        <v>82</v>
      </c>
      <c r="E34" s="96" t="s">
        <v>83</v>
      </c>
      <c r="F34" s="100" t="s">
        <v>82</v>
      </c>
      <c r="G34" s="96" t="s">
        <v>83</v>
      </c>
    </row>
    <row r="35" spans="1:7" ht="45">
      <c r="A35" s="125" t="s">
        <v>134</v>
      </c>
      <c r="B35" s="128" t="s">
        <v>117</v>
      </c>
      <c r="C35" s="129" t="s">
        <v>84</v>
      </c>
      <c r="D35" s="128" t="s">
        <v>122</v>
      </c>
      <c r="E35" s="129" t="s">
        <v>84</v>
      </c>
      <c r="F35" s="128" t="s">
        <v>123</v>
      </c>
      <c r="G35" s="130" t="s">
        <v>84</v>
      </c>
    </row>
    <row r="36" spans="1:7" ht="30">
      <c r="A36" s="107" t="s">
        <v>90</v>
      </c>
      <c r="B36" s="102" t="s">
        <v>124</v>
      </c>
      <c r="C36" s="103" t="s">
        <v>87</v>
      </c>
      <c r="D36" s="102" t="s">
        <v>125</v>
      </c>
      <c r="E36" s="103" t="s">
        <v>87</v>
      </c>
      <c r="F36" s="102" t="s">
        <v>126</v>
      </c>
      <c r="G36" s="131" t="s">
        <v>87</v>
      </c>
    </row>
    <row r="37" spans="1:7" ht="15.75" thickBot="1">
      <c r="A37" s="109"/>
      <c r="B37" s="132" t="s">
        <v>127</v>
      </c>
      <c r="C37" s="133" t="s">
        <v>45</v>
      </c>
      <c r="D37" s="132" t="s">
        <v>128</v>
      </c>
      <c r="E37" s="133" t="s">
        <v>45</v>
      </c>
      <c r="F37" s="132" t="s">
        <v>129</v>
      </c>
      <c r="G37" s="134" t="s">
        <v>45</v>
      </c>
    </row>
  </sheetData>
  <sheetProtection password="D273" sheet="1" objects="1" scenarios="1"/>
  <mergeCells count="27">
    <mergeCell ref="D24:E26"/>
    <mergeCell ref="F24:G26"/>
    <mergeCell ref="A32:A34"/>
    <mergeCell ref="B32:C32"/>
    <mergeCell ref="D32:E32"/>
    <mergeCell ref="F32:G32"/>
    <mergeCell ref="B33:C33"/>
    <mergeCell ref="D33:E33"/>
    <mergeCell ref="F33:G33"/>
    <mergeCell ref="D7:E9"/>
    <mergeCell ref="F7:G9"/>
    <mergeCell ref="B13:C15"/>
    <mergeCell ref="A21:A23"/>
    <mergeCell ref="B21:C21"/>
    <mergeCell ref="D21:E21"/>
    <mergeCell ref="F21:G21"/>
    <mergeCell ref="B22:C22"/>
    <mergeCell ref="D22:E22"/>
    <mergeCell ref="F22:G22"/>
    <mergeCell ref="A8:A9"/>
    <mergeCell ref="A4:A6"/>
    <mergeCell ref="B4:C4"/>
    <mergeCell ref="D4:E4"/>
    <mergeCell ref="F4:G4"/>
    <mergeCell ref="B5:C5"/>
    <mergeCell ref="D5:E5"/>
    <mergeCell ref="F5:G5"/>
  </mergeCells>
  <conditionalFormatting sqref="A10">
    <cfRule type="iconSet" priority="2">
      <iconSet iconSet="4Arrows">
        <cfvo type="percent" val="0"/>
        <cfvo type="num" val="25"/>
        <cfvo type="num" val="30"/>
        <cfvo type="num" val="35"/>
      </iconSet>
    </cfRule>
  </conditionalFormatting>
  <conditionalFormatting sqref="A24">
    <cfRule type="iconSet" priority="1">
      <iconSet iconSet="4Arrows">
        <cfvo type="percent" val="0"/>
        <cfvo type="num" val="25"/>
        <cfvo type="num" val="30"/>
        <cfvo type="num" val="35"/>
      </iconSet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1°</vt:lpstr>
      <vt:lpstr>2°</vt:lpstr>
      <vt:lpstr>3°</vt:lpstr>
      <vt:lpstr>EGMA_MATEMÁTICAS</vt:lpstr>
      <vt:lpstr>EGRA_LENGUAJE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asisedufundacion</dc:creator>
  <cp:lastModifiedBy>CLAUDIA</cp:lastModifiedBy>
  <dcterms:created xsi:type="dcterms:W3CDTF">2014-05-05T23:27:46Z</dcterms:created>
  <dcterms:modified xsi:type="dcterms:W3CDTF">2015-08-12T04:30:33Z</dcterms:modified>
</cp:coreProperties>
</file>